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Budget/"/>
    </mc:Choice>
  </mc:AlternateContent>
  <xr:revisionPtr revIDLastSave="41" documentId="8_{03958DA3-4CE1-44E6-9655-F64CBD692490}" xr6:coauthVersionLast="47" xr6:coauthVersionMax="47" xr10:uidLastSave="{D742E5C4-40DC-44CA-BD52-927370DBE304}"/>
  <bookViews>
    <workbookView xWindow="-108" yWindow="-108" windowWidth="23256" windowHeight="12456" xr2:uid="{C0E6912B-39B3-4ACB-94B2-BB455B70F4CC}"/>
  </bookViews>
  <sheets>
    <sheet name="L &amp; A" sheetId="1" r:id="rId1"/>
    <sheet name="Summary Sheet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8" i="1"/>
  <c r="E27" i="1"/>
  <c r="E26" i="1"/>
  <c r="E25" i="1"/>
  <c r="E23" i="1"/>
  <c r="E21" i="1"/>
  <c r="E20" i="1"/>
  <c r="E19" i="1"/>
  <c r="E18" i="1"/>
  <c r="E17" i="1"/>
  <c r="E16" i="1"/>
  <c r="E15" i="1"/>
  <c r="E14" i="1"/>
  <c r="E13" i="1"/>
  <c r="E12" i="1"/>
  <c r="E8" i="1"/>
  <c r="B14" i="9"/>
  <c r="B7" i="9"/>
  <c r="B16" i="9" l="1"/>
  <c r="B8" i="1"/>
  <c r="C29" i="1"/>
  <c r="D24" i="1"/>
  <c r="B29" i="1"/>
  <c r="D29" i="1" l="1"/>
  <c r="E24" i="1"/>
  <c r="E29" i="1" s="1"/>
</calcChain>
</file>

<file path=xl/sharedStrings.xml><?xml version="1.0" encoding="utf-8"?>
<sst xmlns="http://schemas.openxmlformats.org/spreadsheetml/2006/main" count="46" uniqueCount="35">
  <si>
    <t>INCOME</t>
  </si>
  <si>
    <t xml:space="preserve">Leisure &amp; Amenities </t>
  </si>
  <si>
    <t>Budget 23/24</t>
  </si>
  <si>
    <t>Actual to date</t>
  </si>
  <si>
    <t>Forecast 23/24</t>
  </si>
  <si>
    <t>Variance</t>
  </si>
  <si>
    <t>Notes</t>
  </si>
  <si>
    <t xml:space="preserve">Income </t>
  </si>
  <si>
    <t xml:space="preserve">Limes Cemetery </t>
  </si>
  <si>
    <t xml:space="preserve">Income Total </t>
  </si>
  <si>
    <t xml:space="preserve">Expenditure </t>
  </si>
  <si>
    <t xml:space="preserve">Actual to date </t>
  </si>
  <si>
    <t>Limes Shed  (utilities)</t>
  </si>
  <si>
    <t xml:space="preserve">Standing Charges, in process of removing meter </t>
  </si>
  <si>
    <t>Holy Cross Church Yard</t>
  </si>
  <si>
    <t>Trees and Memorial Safety Check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</si>
  <si>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</si>
  <si>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</si>
  <si>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</si>
  <si>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</si>
  <si>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</si>
  <si>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</si>
  <si>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</si>
  <si>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Cowbridge in Bloom/Bio-diversity</t>
  </si>
  <si>
    <t xml:space="preserve">Grass Cutting </t>
  </si>
  <si>
    <t>Playground  Inspection</t>
  </si>
  <si>
    <t>Bin Collection</t>
  </si>
  <si>
    <t>Inc coronation £906</t>
  </si>
  <si>
    <t xml:space="preserve">War Memorial Maintenance </t>
  </si>
  <si>
    <t>Van  Lease</t>
  </si>
  <si>
    <t>Van Fuel</t>
  </si>
  <si>
    <t xml:space="preserve">Total </t>
  </si>
  <si>
    <t xml:space="preserve">Amount </t>
  </si>
  <si>
    <t>L&amp;A</t>
  </si>
  <si>
    <t xml:space="preserve">Income -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</si>
</sst>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4" fontId="0" fillId="0" borderId="0" xfId="0" applyNumberFormat="1"/>
    <xf numFmtId="164" fontId="0" fillId="0" borderId="2" xfId="0" applyNumberFormat="1" applyBorder="1"/>
    <xf numFmtId="164" fontId="0" fillId="0" borderId="2" xfId="0" applyNumberFormat="1" applyBorder="1" applyAlignment="1">
      <alignment vertical="justify"/>
    </xf>
    <xf numFmtId="0" fontId="0" fillId="0" borderId="5" xfId="0" applyBorder="1"/>
    <xf numFmtId="0" fontId="0" fillId="0" borderId="6" xfId="0" applyBorder="1"/>
    <xf numFmtId="164" fontId="0" fillId="0" borderId="4" xfId="0" applyNumberFormat="1" applyBorder="1"/>
    <xf numFmtId="0" fontId="0" fillId="0" borderId="2" xfId="0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1" fillId="4" borderId="2" xfId="0" applyFont="1" applyFill="1" applyBorder="1"/>
    <xf numFmtId="164" fontId="0" fillId="4" borderId="2" xfId="0" applyNumberFormat="1" applyFill="1" applyBorder="1"/>
    <xf numFmtId="0" fontId="0" fillId="4" borderId="2" xfId="0" applyFill="1" applyBorder="1"/>
    <xf numFmtId="164" fontId="1" fillId="2" borderId="2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5" borderId="7" xfId="0" applyFont="1" applyFill="1" applyBorder="1" applyAlignment="1">
      <alignment vertical="center"/>
    </xf>
    <xf numFmtId="164" fontId="1" fillId="5" borderId="3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vertical="center"/>
    </xf>
    <xf numFmtId="164" fontId="5" fillId="0" borderId="2" xfId="0" applyNumberFormat="1" applyFont="1" applyBorder="1"/>
    <xf numFmtId="164" fontId="6" fillId="2" borderId="2" xfId="0" applyNumberFormat="1" applyFont="1" applyFill="1" applyBorder="1"/>
    <xf numFmtId="164" fontId="2" fillId="0" borderId="2" xfId="0" applyNumberFormat="1" applyFont="1" applyBorder="1"/>
    <xf numFmtId="164" fontId="5" fillId="0" borderId="2" xfId="0" applyNumberFormat="1" applyFont="1" applyBorder="1" applyAlignment="1">
      <alignment vertical="justify"/>
    </xf>
    <xf numFmtId="164" fontId="1" fillId="5" borderId="9" xfId="0" applyNumberFormat="1" applyFont="1" applyFill="1" applyBorder="1" applyAlignment="1">
      <alignment vertical="center"/>
    </xf>
    <xf numFmtId="164" fontId="0" fillId="4" borderId="8" xfId="0" applyNumberFormat="1" applyFill="1" applyBorder="1"/>
    <xf numFmtId="164" fontId="1" fillId="5" borderId="10" xfId="0" applyNumberFormat="1" applyFont="1" applyFill="1" applyBorder="1" applyAlignment="1">
      <alignment vertical="center"/>
    </xf>
    <xf numFmtId="0" fontId="1" fillId="3" borderId="0" xfId="0" applyFont="1" applyFill="1"/>
    <xf numFmtId="17" fontId="4" fillId="0" borderId="0" xfId="0" applyNumberFormat="1" applyFont="1"/>
    <xf numFmtId="0" fontId="1" fillId="3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6" borderId="2" xfId="0" applyFont="1" applyFill="1" applyBorder="1"/>
    <xf numFmtId="164" fontId="1" fillId="6" borderId="2" xfId="0" applyNumberFormat="1" applyFont="1" applyFill="1" applyBorder="1"/>
    <xf numFmtId="164" fontId="3" fillId="6" borderId="2" xfId="0" applyNumberFormat="1" applyFont="1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64" fontId="3" fillId="7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FFCCFF"/>
      <color rgb="FF00FFFF"/>
      <color rgb="FF9933FF"/>
      <color rgb="FFFFFFCC"/>
      <color rgb="FF0080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2:F31"/>
  <sheetViews>
    <sheetView tabSelected="1" topLeftCell="A17" workbookViewId="0">
      <selection activeCell="F20" sqref="F20"/>
    </sheetView>
  </sheetViews>
  <sheetFormatPr defaultRowHeight="15" customHeight="1"/>
  <cols>
    <col min="1" max="1" width="28.42578125" bestFit="1" customWidth="1"/>
    <col min="2" max="5" width="19.7109375" style="4" customWidth="1"/>
    <col min="6" max="6" width="68.85546875" bestFit="1" customWidth="1"/>
  </cols>
  <sheetData>
    <row r="2" spans="1:6"/>
    <row r="3" spans="1:6"/>
    <row r="4" spans="1:6">
      <c r="A4" s="28" t="s">
        <v>0</v>
      </c>
    </row>
    <row r="5" spans="1:6">
      <c r="A5" s="18" t="s">
        <v>1</v>
      </c>
      <c r="B5" s="19" t="s">
        <v>2</v>
      </c>
      <c r="C5" s="19" t="s">
        <v>3</v>
      </c>
      <c r="D5" s="25" t="s">
        <v>4</v>
      </c>
      <c r="E5" s="27" t="s">
        <v>5</v>
      </c>
      <c r="F5" s="20" t="s">
        <v>6</v>
      </c>
    </row>
    <row r="6" spans="1:6">
      <c r="A6" s="13" t="s">
        <v>7</v>
      </c>
      <c r="B6" s="14"/>
      <c r="C6" s="14"/>
      <c r="D6" s="14"/>
      <c r="E6" s="26"/>
      <c r="F6" s="15"/>
    </row>
    <row r="7" spans="1:6">
      <c r="A7" s="10" t="s">
        <v>8</v>
      </c>
      <c r="B7" s="5">
        <v>4000</v>
      </c>
      <c r="C7" s="5">
        <v>4520</v>
      </c>
      <c r="D7" s="5">
        <v>5000</v>
      </c>
      <c r="E7" s="23">
        <v>1000</v>
      </c>
      <c r="F7" s="10"/>
    </row>
    <row r="8" spans="1:6">
      <c r="A8" s="32" t="s">
        <v>9</v>
      </c>
      <c r="B8" s="33">
        <f>SUM(B7:B7)</f>
        <v>4000</v>
      </c>
      <c r="C8" s="33">
        <v>4355</v>
      </c>
      <c r="D8" s="33">
        <v>5000</v>
      </c>
      <c r="E8" s="34">
        <f>SUM(E7:E7)</f>
        <v>1000</v>
      </c>
      <c r="F8" s="33"/>
    </row>
    <row r="9" spans="1:6">
      <c r="A9" s="37"/>
      <c r="B9" s="38"/>
      <c r="C9" s="38"/>
      <c r="D9" s="38"/>
      <c r="E9" s="39"/>
      <c r="F9" s="38"/>
    </row>
    <row r="10" spans="1:6">
      <c r="A10" s="30" t="s">
        <v>10</v>
      </c>
      <c r="B10" s="5"/>
      <c r="C10" s="5"/>
      <c r="D10" s="5"/>
      <c r="E10" s="5"/>
      <c r="F10" s="10"/>
    </row>
    <row r="11" spans="1:6">
      <c r="A11" s="31" t="s">
        <v>1</v>
      </c>
      <c r="B11" s="16" t="s">
        <v>2</v>
      </c>
      <c r="C11" s="16" t="s">
        <v>11</v>
      </c>
      <c r="D11" s="16" t="s">
        <v>4</v>
      </c>
      <c r="E11" s="17" t="s">
        <v>5</v>
      </c>
      <c r="F11" s="35"/>
    </row>
    <row r="12" spans="1:6">
      <c r="A12" s="10" t="s">
        <v>12</v>
      </c>
      <c r="B12" s="6">
        <v>300</v>
      </c>
      <c r="C12" s="6">
        <v>833.5</v>
      </c>
      <c r="D12" s="6">
        <v>1000</v>
      </c>
      <c r="E12" s="24">
        <f t="shared" ref="E12:E17" si="0">B12-D12</f>
        <v>-700</v>
      </c>
      <c r="F12" s="10" t="s">
        <v>13</v>
      </c>
    </row>
    <row r="13" spans="1:6">
      <c r="A13" s="10" t="s">
        <v>8</v>
      </c>
      <c r="B13" s="5">
        <v>1000</v>
      </c>
      <c r="C13" s="5">
        <v>898.46</v>
      </c>
      <c r="D13" s="5">
        <v>1000</v>
      </c>
      <c r="E13" s="5">
        <f t="shared" si="0"/>
        <v>0</v>
      </c>
      <c r="F13" s="10"/>
    </row>
    <row r="14" spans="1:6">
      <c r="A14" s="10" t="s">
        <v>14</v>
      </c>
      <c r="B14" s="5">
        <v>3500</v>
      </c>
      <c r="C14" s="5">
        <v>2082</v>
      </c>
      <c r="D14" s="5">
        <v>2082</v>
      </c>
      <c r="E14" s="21">
        <f t="shared" si="0"/>
        <v>1418</v>
      </c>
      <c r="F14" s="10" t="s">
        <v>15</v>
      </c>
    </row>
    <row r="15" spans="1:6">
      <c r="A15" s="10" t="s">
        <v>16</v>
      </c>
      <c r="B15" s="5">
        <v>500</v>
      </c>
      <c r="C15" s="5">
        <v>0</v>
      </c>
      <c r="D15" s="5">
        <v>0</v>
      </c>
      <c r="E15" s="5">
        <f t="shared" si="0"/>
        <v>500</v>
      </c>
      <c r="F15" s="10"/>
    </row>
    <row r="16" spans="1:6">
      <c r="A16" s="10" t="s">
        <v>17</v>
      </c>
      <c r="B16" s="5">
        <v>6000</v>
      </c>
      <c r="C16" s="5">
        <v>120</v>
      </c>
      <c r="D16" s="5">
        <v>120</v>
      </c>
      <c r="E16" s="5">
        <f t="shared" si="0"/>
        <v>5880</v>
      </c>
      <c r="F16" s="10"/>
    </row>
    <row r="17" spans="1:6">
      <c r="A17" s="10" t="s">
        <v>18</v>
      </c>
      <c r="B17" s="5">
        <v>500</v>
      </c>
      <c r="C17" s="5">
        <v>670</v>
      </c>
      <c r="D17" s="5">
        <v>1170</v>
      </c>
      <c r="E17" s="21">
        <f t="shared" si="0"/>
        <v>-670</v>
      </c>
      <c r="F17" s="10"/>
    </row>
    <row r="18" spans="1:6">
      <c r="A18" s="10" t="s">
        <v>19</v>
      </c>
      <c r="B18" s="5">
        <v>200</v>
      </c>
      <c r="C18" s="5">
        <v>31.65</v>
      </c>
      <c r="D18" s="5">
        <v>100</v>
      </c>
      <c r="E18" s="21">
        <f>B18-D19</f>
        <v>-1000</v>
      </c>
      <c r="F18" s="10"/>
    </row>
    <row r="19" spans="1:6">
      <c r="A19" s="10" t="s">
        <v>20</v>
      </c>
      <c r="B19" s="5">
        <v>1500</v>
      </c>
      <c r="C19" s="5">
        <v>1080</v>
      </c>
      <c r="D19" s="5">
        <v>1200</v>
      </c>
      <c r="E19" s="5">
        <f t="shared" ref="E19:E28" si="1">B19-D19</f>
        <v>300</v>
      </c>
      <c r="F19" s="10"/>
    </row>
    <row r="20" spans="1:6">
      <c r="A20" s="10" t="s">
        <v>21</v>
      </c>
      <c r="B20" s="5">
        <v>1000</v>
      </c>
      <c r="C20" s="5">
        <v>3000</v>
      </c>
      <c r="D20" s="5">
        <v>3500</v>
      </c>
      <c r="E20" s="21">
        <f t="shared" si="1"/>
        <v>-2500</v>
      </c>
      <c r="F20" s="10"/>
    </row>
    <row r="21" spans="1:6">
      <c r="A21" s="10" t="s">
        <v>22</v>
      </c>
      <c r="B21" s="5">
        <v>500</v>
      </c>
      <c r="C21" s="5">
        <v>730</v>
      </c>
      <c r="D21" s="5">
        <v>800</v>
      </c>
      <c r="E21" s="21">
        <f t="shared" si="1"/>
        <v>-300</v>
      </c>
      <c r="F21" s="10"/>
    </row>
    <row r="22" spans="1:6">
      <c r="A22" s="10" t="s">
        <v>23</v>
      </c>
      <c r="B22" s="5">
        <v>3500</v>
      </c>
      <c r="C22" s="5">
        <v>1800</v>
      </c>
      <c r="D22" s="5">
        <v>2000</v>
      </c>
      <c r="E22" s="23">
        <f>B22-D22</f>
        <v>1500</v>
      </c>
      <c r="F22" s="10"/>
    </row>
    <row r="23" spans="1:6">
      <c r="A23" s="10" t="s">
        <v>24</v>
      </c>
      <c r="B23" s="5">
        <v>9000</v>
      </c>
      <c r="C23" s="5">
        <v>4248</v>
      </c>
      <c r="D23" s="5">
        <v>9000</v>
      </c>
      <c r="E23" s="5">
        <f t="shared" si="1"/>
        <v>0</v>
      </c>
      <c r="F23" s="10"/>
    </row>
    <row r="24" spans="1:6">
      <c r="A24" s="10" t="s">
        <v>25</v>
      </c>
      <c r="B24" s="5">
        <v>100</v>
      </c>
      <c r="C24" s="5">
        <v>404.7</v>
      </c>
      <c r="D24" s="5">
        <f>750+C24</f>
        <v>1154.7</v>
      </c>
      <c r="E24" s="21">
        <f t="shared" si="1"/>
        <v>-1054.7</v>
      </c>
      <c r="F24" s="10"/>
    </row>
    <row r="25" spans="1:6">
      <c r="A25" s="10" t="s">
        <v>26</v>
      </c>
      <c r="B25" s="5">
        <v>2500</v>
      </c>
      <c r="C25" s="5">
        <v>2500</v>
      </c>
      <c r="D25" s="5">
        <v>4000</v>
      </c>
      <c r="E25" s="21">
        <f t="shared" si="1"/>
        <v>-1500</v>
      </c>
      <c r="F25" s="10" t="s">
        <v>27</v>
      </c>
    </row>
    <row r="26" spans="1:6">
      <c r="A26" s="10" t="s">
        <v>28</v>
      </c>
      <c r="B26" s="5">
        <v>1500</v>
      </c>
      <c r="C26" s="5">
        <v>1320</v>
      </c>
      <c r="D26" s="5">
        <v>1320</v>
      </c>
      <c r="E26" s="5">
        <f t="shared" si="1"/>
        <v>180</v>
      </c>
      <c r="F26" s="10"/>
    </row>
    <row r="27" spans="1:6">
      <c r="A27" s="10" t="s">
        <v>29</v>
      </c>
      <c r="B27" s="5">
        <v>0</v>
      </c>
      <c r="C27" s="5">
        <v>1500</v>
      </c>
      <c r="D27" s="5">
        <v>2500</v>
      </c>
      <c r="E27" s="21">
        <f t="shared" si="1"/>
        <v>-2500</v>
      </c>
      <c r="F27" s="10"/>
    </row>
    <row r="28" spans="1:6">
      <c r="A28" s="10" t="s">
        <v>30</v>
      </c>
      <c r="B28" s="5">
        <v>1500</v>
      </c>
      <c r="C28" s="5">
        <v>1050</v>
      </c>
      <c r="D28" s="5">
        <v>1750</v>
      </c>
      <c r="E28" s="21">
        <f t="shared" si="1"/>
        <v>-250</v>
      </c>
      <c r="F28" s="10"/>
    </row>
    <row r="29" spans="1:6">
      <c r="A29" s="11" t="s">
        <v>31</v>
      </c>
      <c r="B29" s="12">
        <f>SUM(B12:B28)</f>
        <v>33100</v>
      </c>
      <c r="C29" s="12">
        <f>SUM(C12:C28)</f>
        <v>22268.31</v>
      </c>
      <c r="D29" s="12">
        <f>SUM(D12:D28)</f>
        <v>32696.7</v>
      </c>
      <c r="E29" s="22">
        <f>SUM(E12:E28)</f>
        <v>-696.69999999999982</v>
      </c>
      <c r="F29" s="36"/>
    </row>
    <row r="30" spans="1:6">
      <c r="A30" s="8"/>
      <c r="B30" s="9"/>
      <c r="C30" s="9"/>
      <c r="D30" s="9"/>
      <c r="E30" s="9"/>
      <c r="F30" s="7"/>
    </row>
    <row r="31" spans="1:6"/>
  </sheetData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D18"/>
  <sheetViews>
    <sheetView workbookViewId="0">
      <selection activeCell="D14" sqref="D14"/>
    </sheetView>
  </sheetViews>
  <sheetFormatPr defaultRowHeight="14.45"/>
  <cols>
    <col min="1" max="1" width="34.28515625" customWidth="1"/>
    <col min="2" max="2" width="14.5703125" style="1" customWidth="1"/>
    <col min="4" max="4" width="10.140625" bestFit="1" customWidth="1"/>
  </cols>
  <sheetData>
    <row r="1" spans="1:4">
      <c r="A1" s="2"/>
    </row>
    <row r="2" spans="1:4" ht="15.6">
      <c r="A2" s="29"/>
    </row>
    <row r="3" spans="1:4">
      <c r="A3" s="2" t="s">
        <v>7</v>
      </c>
      <c r="B3" s="3" t="s">
        <v>32</v>
      </c>
    </row>
    <row r="5" spans="1:4">
      <c r="A5" t="s">
        <v>33</v>
      </c>
      <c r="B5" s="1">
        <v>4520</v>
      </c>
    </row>
    <row r="7" spans="1:4">
      <c r="A7" s="2" t="s">
        <v>31</v>
      </c>
      <c r="B7" s="3">
        <f>SUM(B4:B6)</f>
        <v>4520</v>
      </c>
    </row>
    <row r="9" spans="1:4">
      <c r="A9" s="2" t="s">
        <v>10</v>
      </c>
      <c r="B9" s="3" t="s">
        <v>32</v>
      </c>
    </row>
    <row r="10" spans="1:4">
      <c r="D10" s="1"/>
    </row>
    <row r="11" spans="1:4">
      <c r="A11" t="s">
        <v>33</v>
      </c>
      <c r="B11" s="1">
        <v>24103</v>
      </c>
      <c r="D11" s="1"/>
    </row>
    <row r="12" spans="1:4">
      <c r="D12" s="1"/>
    </row>
    <row r="13" spans="1:4">
      <c r="D13" s="1"/>
    </row>
    <row r="14" spans="1:4">
      <c r="A14" s="2" t="s">
        <v>31</v>
      </c>
      <c r="B14" s="3">
        <f>SUM(B10:B13)</f>
        <v>24103</v>
      </c>
      <c r="D14" s="3"/>
    </row>
    <row r="15" spans="1:4">
      <c r="D15" s="1"/>
    </row>
    <row r="16" spans="1:4">
      <c r="A16" t="s">
        <v>34</v>
      </c>
      <c r="B16" s="1">
        <f>B7-B14</f>
        <v>-19583</v>
      </c>
      <c r="D16" s="1"/>
    </row>
    <row r="17" spans="4:4">
      <c r="D17" s="1"/>
    </row>
    <row r="18" spans="4:4">
      <c r="D18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37845-86d4-4478-865c-4a447f8e2bab" xsi:nil="true"/>
    <lcf76f155ced4ddcb4097134ff3c332f xmlns="fa434560-8b47-4239-8c95-dad2838d4789">
      <Terms xmlns="http://schemas.microsoft.com/office/infopath/2007/PartnerControls"/>
    </lcf76f155ced4ddcb4097134ff3c332f>
    <SharedWithUsers xmlns="e3437845-86d4-4478-865c-4a447f8e2ba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6" ma:contentTypeDescription="Create a new document." ma:contentTypeScope="" ma:versionID="bc060560bb7cb106f1abbb2d7ac677fc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1d3974bf80484aaca9eb8125bbcb2c3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29BC5-6605-4B84-95B8-C574DFFA90CD}"/>
</file>

<file path=customXml/itemProps2.xml><?xml version="1.0" encoding="utf-8"?>
<ds:datastoreItem xmlns:ds="http://schemas.openxmlformats.org/officeDocument/2006/customXml" ds:itemID="{3445DEF7-9F32-4DAA-8BDF-257B19B58862}"/>
</file>

<file path=customXml/itemProps3.xml><?xml version="1.0" encoding="utf-8"?>
<ds:datastoreItem xmlns:ds="http://schemas.openxmlformats.org/officeDocument/2006/customXml" ds:itemID="{F318FCBE-436A-451C-A8D8-FCF15E62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2024-01-01T19:44:21Z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