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enHiscock\Downloads\"/>
    </mc:Choice>
  </mc:AlternateContent>
  <xr:revisionPtr revIDLastSave="0" documentId="8_{3093BF2F-C6AE-4E5A-AF9D-7F4B9AA518B5}" xr6:coauthVersionLast="47" xr6:coauthVersionMax="47" xr10:uidLastSave="{00000000-0000-0000-0000-000000000000}"/>
  <bookViews>
    <workbookView xWindow="-23148" yWindow="-108" windowWidth="23256" windowHeight="12576" xr2:uid="{C0E6912B-39B3-4ACB-94B2-BB455B70F4CC}"/>
  </bookViews>
  <sheets>
    <sheet name="Summary Sheet" sheetId="9" r:id="rId1"/>
    <sheet name="Administration  " sheetId="2" r:id="rId2"/>
    <sheet name="Sheet1" sheetId="23" state="hidden" r:id="rId3"/>
    <sheet name="L &amp; A" sheetId="1" r:id="rId4"/>
    <sheet name="Sheet5" sheetId="18" state="hidden" r:id="rId5"/>
    <sheet name="Town Hall" sheetId="4" r:id="rId6"/>
    <sheet name="Health &amp; Safety" sheetId="13" r:id="rId7"/>
    <sheet name="Sheet6" sheetId="19" state="hidden" r:id="rId8"/>
    <sheet name="Civic" sheetId="12" r:id="rId9"/>
    <sheet name="Sheet7" sheetId="20" state="hidden" r:id="rId10"/>
    <sheet name="Grants" sheetId="11" r:id="rId11"/>
    <sheet name="Sheet8" sheetId="21" state="hidden" r:id="rId12"/>
    <sheet name="Community Plan" sheetId="10" r:id="rId13"/>
    <sheet name="Christmas" sheetId="5" r:id="rId14"/>
    <sheet name="Sheet9" sheetId="22" state="hidden" r:id="rId1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4" i="2" l="1"/>
  <c r="D18" i="5"/>
  <c r="D12" i="5"/>
  <c r="D13" i="5"/>
  <c r="D11" i="5"/>
  <c r="D6" i="5"/>
  <c r="C14" i="5"/>
  <c r="D15" i="11"/>
  <c r="D5" i="11"/>
  <c r="C10" i="11"/>
  <c r="D10" i="11" s="1"/>
  <c r="D21" i="12"/>
  <c r="D3" i="12"/>
  <c r="D9" i="12"/>
  <c r="D10" i="12"/>
  <c r="D11" i="12"/>
  <c r="D12" i="12"/>
  <c r="D13" i="12"/>
  <c r="D14" i="12"/>
  <c r="D15" i="12"/>
  <c r="D16" i="12"/>
  <c r="D8" i="12"/>
  <c r="C16" i="12"/>
  <c r="C14" i="12"/>
  <c r="C11" i="12"/>
  <c r="C10" i="12"/>
  <c r="C9" i="12"/>
  <c r="C8" i="12"/>
  <c r="D14" i="13"/>
  <c r="C9" i="13"/>
  <c r="D9" i="13" s="1"/>
  <c r="D41" i="4"/>
  <c r="E33" i="1"/>
  <c r="E18" i="1"/>
  <c r="E30" i="1" s="1"/>
  <c r="C8" i="1"/>
  <c r="D8" i="1"/>
  <c r="E8" i="1"/>
  <c r="C30" i="1"/>
  <c r="D30" i="1"/>
  <c r="E13" i="1"/>
  <c r="E14" i="1"/>
  <c r="E15" i="1"/>
  <c r="E16" i="1"/>
  <c r="E17" i="1"/>
  <c r="E19" i="1"/>
  <c r="E20" i="1"/>
  <c r="E21" i="1"/>
  <c r="E22" i="1"/>
  <c r="E23" i="1"/>
  <c r="E24" i="1"/>
  <c r="E25" i="1"/>
  <c r="E26" i="1"/>
  <c r="E27" i="1"/>
  <c r="E28" i="1"/>
  <c r="E29" i="1"/>
  <c r="E12" i="1"/>
  <c r="E7" i="1"/>
  <c r="E6" i="1"/>
  <c r="C28" i="1"/>
  <c r="C27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  <c r="C12" i="1"/>
  <c r="C6" i="1"/>
  <c r="C38" i="4"/>
  <c r="D37" i="4"/>
  <c r="D38" i="4" s="1"/>
  <c r="D36" i="4"/>
  <c r="B38" i="4"/>
  <c r="D35" i="4"/>
  <c r="D34" i="4"/>
  <c r="D33" i="4"/>
  <c r="D32" i="4"/>
  <c r="D31" i="4"/>
  <c r="D30" i="4"/>
  <c r="D29" i="4"/>
  <c r="D28" i="4"/>
  <c r="D27" i="4"/>
  <c r="D26" i="4"/>
  <c r="D25" i="4"/>
  <c r="D24" i="4"/>
  <c r="D23" i="4"/>
  <c r="D22" i="4"/>
  <c r="D21" i="4"/>
  <c r="D20" i="4"/>
  <c r="D18" i="4"/>
  <c r="D17" i="4"/>
  <c r="C13" i="4"/>
  <c r="B13" i="4"/>
  <c r="D12" i="4"/>
  <c r="D11" i="4"/>
  <c r="D10" i="4"/>
  <c r="D9" i="4"/>
  <c r="D8" i="4"/>
  <c r="D7" i="4"/>
  <c r="D13" i="4" l="1"/>
  <c r="D29" i="2"/>
  <c r="D27" i="2"/>
  <c r="D26" i="2"/>
  <c r="D25" i="2"/>
  <c r="D24" i="2"/>
  <c r="D23" i="2"/>
  <c r="D22" i="2"/>
  <c r="D21" i="2"/>
  <c r="D20" i="2"/>
  <c r="D18" i="2"/>
  <c r="D17" i="2"/>
  <c r="D16" i="2"/>
  <c r="D15" i="2"/>
  <c r="D14" i="2"/>
  <c r="D13" i="2"/>
  <c r="D12" i="2"/>
  <c r="D8" i="2"/>
  <c r="D14" i="5"/>
  <c r="D7" i="5"/>
  <c r="D11" i="11"/>
  <c r="D7" i="2"/>
  <c r="C17" i="12"/>
  <c r="E6" i="10"/>
  <c r="E7" i="10" s="1"/>
  <c r="C11" i="11"/>
  <c r="E11" i="11"/>
  <c r="C7" i="10"/>
  <c r="D7" i="10"/>
  <c r="F7" i="10"/>
  <c r="C10" i="13"/>
  <c r="B14" i="9" s="1"/>
  <c r="E10" i="13"/>
  <c r="B7" i="10"/>
  <c r="B11" i="10" s="1"/>
  <c r="E11" i="10" s="1"/>
  <c r="C7" i="5"/>
  <c r="E7" i="5"/>
  <c r="B7" i="5"/>
  <c r="B10" i="13"/>
  <c r="E17" i="12"/>
  <c r="D28" i="2"/>
  <c r="D19" i="2"/>
  <c r="C9" i="2"/>
  <c r="D30" i="2" l="1"/>
  <c r="C30" i="2"/>
  <c r="D9" i="2"/>
  <c r="B9" i="2"/>
  <c r="B18" i="9" l="1"/>
  <c r="B17" i="9"/>
  <c r="B16" i="9"/>
  <c r="B15" i="9"/>
  <c r="B11" i="9"/>
  <c r="B7" i="9"/>
  <c r="B5" i="9"/>
  <c r="B4" i="9"/>
  <c r="D17" i="12"/>
  <c r="E14" i="5"/>
  <c r="B14" i="5"/>
  <c r="B11" i="11"/>
  <c r="B17" i="12"/>
  <c r="D10" i="13"/>
  <c r="B30" i="2" l="1"/>
  <c r="B6" i="9" l="1"/>
  <c r="B8" i="9" s="1"/>
  <c r="B13" i="9" l="1"/>
  <c r="B8" i="1"/>
  <c r="D24" i="1"/>
  <c r="B30" i="1"/>
  <c r="B12" i="9" l="1"/>
  <c r="B19" i="9" s="1"/>
  <c r="B21" i="9" s="1"/>
</calcChain>
</file>

<file path=xl/sharedStrings.xml><?xml version="1.0" encoding="utf-8"?>
<sst xmlns="http://schemas.openxmlformats.org/spreadsheetml/2006/main" count="513" uniqueCount="257">
  <si>
    <t>29th February 2024</t>
  </si>
  <si>
    <t>INCOME</t>
  </si>
  <si>
    <t>ACTUAL  31/12/2023</t>
  </si>
  <si>
    <t xml:space="preserve">Administration </t>
  </si>
  <si>
    <t>includes Precept</t>
  </si>
  <si>
    <t>L&amp;A</t>
  </si>
  <si>
    <t>Town Hall</t>
  </si>
  <si>
    <t>Grants</t>
  </si>
  <si>
    <t xml:space="preserve">Total </t>
  </si>
  <si>
    <t xml:space="preserve">EXPENDITURE </t>
  </si>
  <si>
    <t xml:space="preserve">Town Hall </t>
  </si>
  <si>
    <t xml:space="preserve">H&amp;S </t>
  </si>
  <si>
    <t xml:space="preserve">Community Plan </t>
  </si>
  <si>
    <t xml:space="preserve">INCOME MINUS EXPENDITURE </t>
  </si>
  <si>
    <t>ADMINISTRATION</t>
  </si>
  <si>
    <t>BUDGET 23/24</t>
  </si>
  <si>
    <t>FORECAST 23/24</t>
  </si>
  <si>
    <t>VARIANCE</t>
  </si>
  <si>
    <t>NOTES</t>
  </si>
  <si>
    <t xml:space="preserve">Income </t>
  </si>
  <si>
    <t xml:space="preserve">Precept </t>
  </si>
  <si>
    <t xml:space="preserve">Interest </t>
  </si>
  <si>
    <t>INCOME TOTAL</t>
  </si>
  <si>
    <t>ACTUAL</t>
  </si>
  <si>
    <t>Salaries/PAYE/Pension</t>
  </si>
  <si>
    <t>Temporary Staff</t>
  </si>
  <si>
    <t>Marketing</t>
  </si>
  <si>
    <t xml:space="preserve">Stationery </t>
  </si>
  <si>
    <t>Postage</t>
  </si>
  <si>
    <t>Photocopier</t>
  </si>
  <si>
    <t xml:space="preserve">Subscriptions </t>
  </si>
  <si>
    <t>HR, ICCM, OVW, SLCC, Prime, Website</t>
  </si>
  <si>
    <t>Legal Fees</t>
  </si>
  <si>
    <t xml:space="preserve">Elections </t>
  </si>
  <si>
    <t xml:space="preserve">Training </t>
  </si>
  <si>
    <t>Sundries</t>
  </si>
  <si>
    <t>Audit</t>
  </si>
  <si>
    <t>Telephones</t>
  </si>
  <si>
    <t xml:space="preserve">Insurance </t>
  </si>
  <si>
    <t>contract expires 2025</t>
  </si>
  <si>
    <t xml:space="preserve">ICT equipment </t>
  </si>
  <si>
    <t>Software Costs</t>
  </si>
  <si>
    <t>Adobe, Microsoft (new budget pot as previously included in subscriptions)</t>
  </si>
  <si>
    <t xml:space="preserve">Mileage </t>
  </si>
  <si>
    <t>Maintenance Vehicle Fuel</t>
  </si>
  <si>
    <t>Photographer/Videoographer</t>
  </si>
  <si>
    <t xml:space="preserve">EXPENDITURE TOTAL </t>
  </si>
  <si>
    <t xml:space="preserve">LEISURE &amp; AMENITIES </t>
  </si>
  <si>
    <t xml:space="preserve">Limes Cemetery </t>
  </si>
  <si>
    <t>Grants - Play Equipment</t>
  </si>
  <si>
    <t>EXPENDITURE</t>
  </si>
  <si>
    <t>Limes Shed  (utilities)</t>
  </si>
  <si>
    <t>Holy Cross Church Yard</t>
  </si>
  <si>
    <t xml:space="preserve">Southgate Park /Twt Park </t>
  </si>
  <si>
    <t xml:space="preserve">Tree Maintenance </t>
  </si>
  <si>
    <t xml:space="preserve">Grounds Maintenance </t>
  </si>
  <si>
    <t xml:space="preserve">Sundries </t>
  </si>
  <si>
    <t>Play Equipment</t>
  </si>
  <si>
    <t>Play Equip Maintenance</t>
  </si>
  <si>
    <t xml:space="preserve">Bench Maintenance </t>
  </si>
  <si>
    <t>Bio-diversity</t>
  </si>
  <si>
    <t xml:space="preserve">Grass Cutting </t>
  </si>
  <si>
    <t>Playground  Inspection</t>
  </si>
  <si>
    <t>Bin Collection</t>
  </si>
  <si>
    <t>overspend due to coronation £906</t>
  </si>
  <si>
    <t xml:space="preserve">War Memorial Maintenance </t>
  </si>
  <si>
    <t>Van  Lease</t>
  </si>
  <si>
    <t>Van Fuel</t>
  </si>
  <si>
    <t>Cowbridge in Bloom</t>
  </si>
  <si>
    <t xml:space="preserve">Included as Bio Diversity </t>
  </si>
  <si>
    <t>EXPENDITURE TOTAL</t>
  </si>
  <si>
    <t>TOWN HALL</t>
  </si>
  <si>
    <t xml:space="preserve">VARIANCE </t>
  </si>
  <si>
    <t>Main Hall</t>
  </si>
  <si>
    <t>Lesser Hall</t>
  </si>
  <si>
    <t>Council Chamber</t>
  </si>
  <si>
    <t>Robing Room</t>
  </si>
  <si>
    <t>Big Screen</t>
  </si>
  <si>
    <t xml:space="preserve">Grants </t>
  </si>
  <si>
    <t xml:space="preserve">ACTUAL </t>
  </si>
  <si>
    <t>Business Rates</t>
  </si>
  <si>
    <t xml:space="preserve">Maintenance Equipment </t>
  </si>
  <si>
    <t>Utilities</t>
  </si>
  <si>
    <t>Clock Maintenance/Service/Repair</t>
  </si>
  <si>
    <t>Window Cleaning</t>
  </si>
  <si>
    <t>Lift Maintenance/Service/Repair</t>
  </si>
  <si>
    <t>Roof Maintenance/Repairs</t>
  </si>
  <si>
    <t>Hygiene &amp; Cleaning</t>
  </si>
  <si>
    <t xml:space="preserve">Boiler Replacement/Maintenance/Service </t>
  </si>
  <si>
    <t xml:space="preserve">Marriage Licence </t>
  </si>
  <si>
    <t xml:space="preserve">Locks </t>
  </si>
  <si>
    <t>Projector</t>
  </si>
  <si>
    <t>Budget 23/24</t>
  </si>
  <si>
    <t xml:space="preserve">Actual to date </t>
  </si>
  <si>
    <t>Forecast 23/24</t>
  </si>
  <si>
    <t>Variance</t>
  </si>
  <si>
    <t xml:space="preserve"> Budget 24/25</t>
  </si>
  <si>
    <t>Notes</t>
  </si>
  <si>
    <t>Total Income</t>
  </si>
  <si>
    <t>Health &amp; Safety</t>
  </si>
  <si>
    <t>Actual to date</t>
  </si>
  <si>
    <t>Budget 24/25</t>
  </si>
  <si>
    <t>Total expenditure</t>
  </si>
  <si>
    <t>Description</t>
  </si>
  <si>
    <t xml:space="preserve">National Lottery Grant </t>
  </si>
  <si>
    <t>Civic</t>
  </si>
  <si>
    <t xml:space="preserve">Notes </t>
  </si>
  <si>
    <t xml:space="preserve">Mayoral Allowance </t>
  </si>
  <si>
    <t xml:space="preserve">Senior Members Allowance </t>
  </si>
  <si>
    <t>Members Allowance</t>
  </si>
  <si>
    <t>Mayors Chain</t>
  </si>
  <si>
    <t>Civic Sunday</t>
  </si>
  <si>
    <t>Remembrance Sunday</t>
  </si>
  <si>
    <t>Summer/May Day Events</t>
  </si>
  <si>
    <t>Mayor Making</t>
  </si>
  <si>
    <t>Special Events</t>
  </si>
  <si>
    <t>Cowbridge with Llanblethian Town Council</t>
  </si>
  <si>
    <t xml:space="preserve"> Grants</t>
  </si>
  <si>
    <t>Grant Aid</t>
  </si>
  <si>
    <t xml:space="preserve">Total expenditure </t>
  </si>
  <si>
    <t>PLACE MAKING PLAN</t>
  </si>
  <si>
    <t>Place Making Plan</t>
  </si>
  <si>
    <t>Community Plan</t>
  </si>
  <si>
    <t>GRANTS</t>
  </si>
  <si>
    <t>Shared Prosperity Fund</t>
  </si>
  <si>
    <t>Possible monies for lights &amp; infrastructure</t>
  </si>
  <si>
    <t>CHRISTMAS</t>
  </si>
  <si>
    <t>Budget 2024/25</t>
  </si>
  <si>
    <t>Parade/Road Closure/Grotto</t>
  </si>
  <si>
    <t>2023 covered by Shared Prosperity Fund</t>
  </si>
  <si>
    <t>Hire/Purchase Lights</t>
  </si>
  <si>
    <t>Lights Installation</t>
  </si>
  <si>
    <t>TOTAL EXPENDITURE</t>
  </si>
  <si>
    <t xml:space="preserve">Christmas </t>
  </si>
  <si>
    <t>Summary of Receipts and Payments</t>
  </si>
  <si>
    <t>Receipts</t>
  </si>
  <si>
    <t>Payments</t>
  </si>
  <si>
    <t>Net Position</t>
  </si>
  <si>
    <t>Code</t>
  </si>
  <si>
    <t>Title</t>
  </si>
  <si>
    <t>Budgeted</t>
  </si>
  <si>
    <t>Actual</t>
  </si>
  <si>
    <t>+/- Under/over spend</t>
  </si>
  <si>
    <t xml:space="preserve"> (N/A)</t>
  </si>
  <si>
    <t xml:space="preserve"> (100%)</t>
  </si>
  <si>
    <t xml:space="preserve"> (57%)</t>
  </si>
  <si>
    <t>SUB TOTAL</t>
  </si>
  <si>
    <t>Summary</t>
  </si>
  <si>
    <t>NET TOTAL</t>
  </si>
  <si>
    <t>V.A.T.</t>
  </si>
  <si>
    <t>GROSS TOTAL</t>
  </si>
  <si>
    <t>Page No.</t>
  </si>
  <si>
    <t>2 Leisure and Amenities</t>
  </si>
  <si>
    <t>Limes Shed</t>
  </si>
  <si>
    <t>Allotment</t>
  </si>
  <si>
    <t>Cemetery</t>
  </si>
  <si>
    <t>Church</t>
  </si>
  <si>
    <t>Holy Cross Church</t>
  </si>
  <si>
    <t>Southgate Park</t>
  </si>
  <si>
    <t>Tree</t>
  </si>
  <si>
    <t>Grounds Maintenance</t>
  </si>
  <si>
    <t>Memorial Bench</t>
  </si>
  <si>
    <t>Bench Maintenance</t>
  </si>
  <si>
    <t>Bio diversity</t>
  </si>
  <si>
    <t>War Memorial</t>
  </si>
  <si>
    <t>Play Equipment Maintenance</t>
  </si>
  <si>
    <t>Maintenance Vehicle</t>
  </si>
  <si>
    <t>Grass Cutting Annual Contract</t>
  </si>
  <si>
    <t>Annual Inspection Charge</t>
  </si>
  <si>
    <t>Maintenance Equipment</t>
  </si>
  <si>
    <t>Twt Park</t>
  </si>
  <si>
    <t>Playground Inspection</t>
  </si>
  <si>
    <t xml:space="preserve"> (37%)</t>
  </si>
  <si>
    <t xml:space="preserve"> (82%)</t>
  </si>
  <si>
    <t>Piano Tuning</t>
  </si>
  <si>
    <t xml:space="preserve"> (12%)</t>
  </si>
  <si>
    <t xml:space="preserve">Actual </t>
  </si>
  <si>
    <t>5 Civic</t>
  </si>
  <si>
    <t>Mayor</t>
  </si>
  <si>
    <t>Senior Member Payments</t>
  </si>
  <si>
    <t>Member Payments</t>
  </si>
  <si>
    <t>Coronation</t>
  </si>
  <si>
    <t>standing charge not budgeted for</t>
  </si>
  <si>
    <t>Invoice due</t>
  </si>
  <si>
    <t>ACTUAL 23/24</t>
  </si>
  <si>
    <t>ACTUAL TO DATE</t>
  </si>
  <si>
    <t xml:space="preserve">Maintenance </t>
  </si>
  <si>
    <t>inc Hiraeth Survey fees</t>
  </si>
  <si>
    <t xml:space="preserve">Virement of £1,063 moved to IT Budget </t>
  </si>
  <si>
    <t xml:space="preserve">New back boiler purchased </t>
  </si>
  <si>
    <t>Flags</t>
  </si>
  <si>
    <t xml:space="preserve">Variance due to long term staff sickness </t>
  </si>
  <si>
    <t>3 April 2024 (2023-2024)</t>
  </si>
  <si>
    <t>Cost Centre 3 (Between 01/04/2023 and 31/03/2024)</t>
  </si>
  <si>
    <t xml:space="preserve"> (-106%)</t>
  </si>
  <si>
    <t xml:space="preserve"> (-40%)</t>
  </si>
  <si>
    <t xml:space="preserve"> (-44%)</t>
  </si>
  <si>
    <t xml:space="preserve"> (69%)</t>
  </si>
  <si>
    <t xml:space="preserve"> (-99%)</t>
  </si>
  <si>
    <t xml:space="preserve"> (-330%)</t>
  </si>
  <si>
    <t xml:space="preserve"> (-30%)</t>
  </si>
  <si>
    <t xml:space="preserve"> (5%)</t>
  </si>
  <si>
    <t xml:space="preserve"> (-304%)</t>
  </si>
  <si>
    <t xml:space="preserve"> (-16%)</t>
  </si>
  <si>
    <t xml:space="preserve"> (89%)</t>
  </si>
  <si>
    <t>tre</t>
  </si>
  <si>
    <t xml:space="preserve"> (-14%)</t>
  </si>
  <si>
    <t>Cost Centre 16 (Between 01/04/2023 and 31/03/2024)</t>
  </si>
  <si>
    <t>4 Health &amp; Safety</t>
  </si>
  <si>
    <t xml:space="preserve"> (-849%)</t>
  </si>
  <si>
    <t xml:space="preserve">money from DWP was refunded </t>
  </si>
  <si>
    <t>4 April 2024 (2023-2024)</t>
  </si>
  <si>
    <t>Cost Centre 5 (Between 01/04/2023 and 31/03/2024)</t>
  </si>
  <si>
    <t xml:space="preserve"> (-21%)</t>
  </si>
  <si>
    <t xml:space="preserve"> (-33%)</t>
  </si>
  <si>
    <t xml:space="preserve"> (-50%)</t>
  </si>
  <si>
    <t>Cost Centre 4 (Between 01/04/2023 and 31/03/2024)</t>
  </si>
  <si>
    <t>6 Grants</t>
  </si>
  <si>
    <t>Financial Assistance</t>
  </si>
  <si>
    <t>Cost Centre 6 (Between 01/04/2023 and 31/03/2024)</t>
  </si>
  <si>
    <t>7 Christmas</t>
  </si>
  <si>
    <t>Christmas</t>
  </si>
  <si>
    <t xml:space="preserve"> (36%)</t>
  </si>
  <si>
    <t>Cost Centre 1 (Between 01/04/2023 and 31/03/2024)</t>
  </si>
  <si>
    <t>1 Administration</t>
  </si>
  <si>
    <t>Precept</t>
  </si>
  <si>
    <t xml:space="preserve"> (0%)</t>
  </si>
  <si>
    <t>HMRC</t>
  </si>
  <si>
    <t>Interest</t>
  </si>
  <si>
    <t xml:space="preserve"> (1205%)</t>
  </si>
  <si>
    <t>Museum</t>
  </si>
  <si>
    <t xml:space="preserve"> (-10%)</t>
  </si>
  <si>
    <t>Stationery</t>
  </si>
  <si>
    <t xml:space="preserve"> (-1%)</t>
  </si>
  <si>
    <t xml:space="preserve"> (-37%)</t>
  </si>
  <si>
    <t>Photographer /Videographer</t>
  </si>
  <si>
    <t xml:space="preserve"> (20%)</t>
  </si>
  <si>
    <t>Subscriptions</t>
  </si>
  <si>
    <t xml:space="preserve"> (15%)</t>
  </si>
  <si>
    <t>Elections</t>
  </si>
  <si>
    <t xml:space="preserve"> (95%)</t>
  </si>
  <si>
    <t>Travel</t>
  </si>
  <si>
    <t>Training</t>
  </si>
  <si>
    <t xml:space="preserve"> (-27%)</t>
  </si>
  <si>
    <t xml:space="preserve"> (-73%)</t>
  </si>
  <si>
    <t xml:space="preserve"> (-92%)</t>
  </si>
  <si>
    <t>Insurance</t>
  </si>
  <si>
    <t xml:space="preserve"> (-3%)</t>
  </si>
  <si>
    <t>Temporary Staff/Personnel</t>
  </si>
  <si>
    <t xml:space="preserve"> (-1375%)</t>
  </si>
  <si>
    <t>ICT</t>
  </si>
  <si>
    <t xml:space="preserve"> (-150%)</t>
  </si>
  <si>
    <t>Cleaning Materials</t>
  </si>
  <si>
    <t xml:space="preserve"> (94%)</t>
  </si>
  <si>
    <t>Mileage</t>
  </si>
  <si>
    <t xml:space="preserve"> (47%)</t>
  </si>
  <si>
    <t xml:space="preserve"> (-6%)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</si>
</sst>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£&quot;#,##0;[Red]\-&quot;£&quot;#,##0"/>
    <numFmt numFmtId="8" formatCode="&quot;£&quot;#,##0.00;[Red]\-&quot;£&quot;#,##0.00"/>
    <numFmt numFmtId="164" formatCode="&quot;£&quot;#,##0.00"/>
    <numFmt numFmtId="165" formatCode="&quot;£&quot;#,##0"/>
  </numFmts>
  <fonts count="2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</font>
    <font>
      <sz val="10"/>
      <color indexed="8"/>
      <name val="Arial"/>
      <family val="2"/>
    </font>
    <font>
      <b/>
      <sz val="13"/>
      <color indexed="8"/>
      <name val="Arial Rounded MT Bold"/>
      <charset val="1"/>
    </font>
    <font>
      <sz val="8"/>
      <color indexed="8"/>
      <name val="ARIAL"/>
      <charset val="1"/>
    </font>
    <font>
      <b/>
      <sz val="12"/>
      <color indexed="8"/>
      <name val="Arial Rounded MT Bold"/>
      <charset val="1"/>
    </font>
    <font>
      <sz val="10"/>
      <color indexed="8"/>
      <name val="Arial Rounded MT Bold"/>
      <charset val="1"/>
    </font>
    <font>
      <b/>
      <sz val="12"/>
      <color indexed="8"/>
      <name val="ARIAL"/>
      <charset val="1"/>
    </font>
    <font>
      <b/>
      <sz val="8"/>
      <color indexed="8"/>
      <name val="ARIAL"/>
      <charset val="1"/>
    </font>
    <font>
      <sz val="7"/>
      <color indexed="8"/>
      <name val="ARIAL"/>
      <charset val="1"/>
    </font>
    <font>
      <sz val="8.25"/>
      <color indexed="8"/>
      <name val="ARIAL"/>
      <charset val="1"/>
    </font>
    <font>
      <sz val="10"/>
      <color indexed="8"/>
      <name val="ARIAL"/>
      <charset val="1"/>
    </font>
  </fonts>
  <fills count="22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FFFF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CCFF"/>
        <bgColor rgb="FF00000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000000"/>
      </patternFill>
    </fill>
    <fill>
      <patternFill patternType="solid">
        <fgColor rgb="FFFFC000"/>
        <bgColor rgb="FF000000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79998168889431442"/>
        <bgColor rgb="FF000000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medium">
        <color indexed="64"/>
      </top>
      <bottom/>
      <diagonal/>
    </border>
    <border>
      <left style="medium">
        <color indexed="64"/>
      </left>
      <right style="thick">
        <color auto="1"/>
      </right>
      <top style="medium">
        <color indexed="64"/>
      </top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 style="thick">
        <color auto="1"/>
      </left>
      <right/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rgb="FF000000"/>
      </bottom>
      <diagonal/>
    </border>
    <border>
      <left style="thin">
        <color auto="1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3" fillId="0" borderId="0">
      <alignment vertical="top"/>
    </xf>
    <xf numFmtId="0" fontId="22" fillId="0" borderId="0">
      <alignment vertical="top"/>
    </xf>
  </cellStyleXfs>
  <cellXfs count="279">
    <xf numFmtId="0" fontId="0" fillId="0" borderId="0" xfId="0"/>
    <xf numFmtId="4" fontId="0" fillId="0" borderId="0" xfId="0" applyNumberFormat="1"/>
    <xf numFmtId="0" fontId="1" fillId="0" borderId="0" xfId="0" applyFont="1"/>
    <xf numFmtId="4" fontId="1" fillId="0" borderId="0" xfId="0" applyNumberFormat="1" applyFont="1"/>
    <xf numFmtId="165" fontId="0" fillId="0" borderId="0" xfId="0" applyNumberFormat="1"/>
    <xf numFmtId="0" fontId="0" fillId="0" borderId="2" xfId="0" applyBorder="1"/>
    <xf numFmtId="165" fontId="1" fillId="0" borderId="0" xfId="0" applyNumberFormat="1" applyFont="1"/>
    <xf numFmtId="6" fontId="2" fillId="0" borderId="2" xfId="0" applyNumberFormat="1" applyFont="1" applyBorder="1"/>
    <xf numFmtId="6" fontId="2" fillId="0" borderId="2" xfId="0" applyNumberFormat="1" applyFont="1" applyBorder="1" applyAlignment="1">
      <alignment vertical="justify"/>
    </xf>
    <xf numFmtId="0" fontId="0" fillId="0" borderId="10" xfId="0" applyBorder="1"/>
    <xf numFmtId="165" fontId="6" fillId="0" borderId="0" xfId="0" applyNumberFormat="1" applyFont="1" applyAlignment="1">
      <alignment horizontal="center"/>
    </xf>
    <xf numFmtId="0" fontId="3" fillId="7" borderId="2" xfId="0" applyFont="1" applyFill="1" applyBorder="1"/>
    <xf numFmtId="165" fontId="1" fillId="0" borderId="2" xfId="0" applyNumberFormat="1" applyFont="1" applyBorder="1" applyAlignment="1">
      <alignment vertical="center"/>
    </xf>
    <xf numFmtId="3" fontId="0" fillId="0" borderId="0" xfId="0" applyNumberFormat="1"/>
    <xf numFmtId="0" fontId="1" fillId="6" borderId="0" xfId="0" applyFont="1" applyFill="1"/>
    <xf numFmtId="165" fontId="0" fillId="8" borderId="0" xfId="0" applyNumberFormat="1" applyFill="1"/>
    <xf numFmtId="17" fontId="5" fillId="0" borderId="0" xfId="0" applyNumberFormat="1" applyFont="1"/>
    <xf numFmtId="15" fontId="1" fillId="6" borderId="0" xfId="0" applyNumberFormat="1" applyFont="1" applyFill="1"/>
    <xf numFmtId="6" fontId="3" fillId="6" borderId="2" xfId="0" applyNumberFormat="1" applyFont="1" applyFill="1" applyBorder="1"/>
    <xf numFmtId="0" fontId="1" fillId="9" borderId="2" xfId="0" applyFont="1" applyFill="1" applyBorder="1"/>
    <xf numFmtId="165" fontId="5" fillId="0" borderId="0" xfId="0" applyNumberFormat="1" applyFont="1" applyAlignment="1">
      <alignment horizontal="center"/>
    </xf>
    <xf numFmtId="0" fontId="1" fillId="2" borderId="2" xfId="0" applyFont="1" applyFill="1" applyBorder="1" applyAlignment="1">
      <alignment vertical="center"/>
    </xf>
    <xf numFmtId="165" fontId="0" fillId="0" borderId="2" xfId="0" applyNumberFormat="1" applyBorder="1"/>
    <xf numFmtId="0" fontId="1" fillId="2" borderId="2" xfId="0" applyFont="1" applyFill="1" applyBorder="1"/>
    <xf numFmtId="165" fontId="1" fillId="2" borderId="2" xfId="0" applyNumberFormat="1" applyFont="1" applyFill="1" applyBorder="1" applyAlignment="1">
      <alignment vertical="center"/>
    </xf>
    <xf numFmtId="165" fontId="0" fillId="0" borderId="2" xfId="0" applyNumberFormat="1" applyBorder="1" applyAlignment="1">
      <alignment vertical="justify"/>
    </xf>
    <xf numFmtId="164" fontId="1" fillId="2" borderId="2" xfId="0" applyNumberFormat="1" applyFont="1" applyFill="1" applyBorder="1"/>
    <xf numFmtId="0" fontId="3" fillId="12" borderId="17" xfId="0" applyFont="1" applyFill="1" applyBorder="1"/>
    <xf numFmtId="0" fontId="3" fillId="12" borderId="18" xfId="0" applyFont="1" applyFill="1" applyBorder="1"/>
    <xf numFmtId="0" fontId="3" fillId="12" borderId="19" xfId="0" applyFont="1" applyFill="1" applyBorder="1"/>
    <xf numFmtId="0" fontId="10" fillId="2" borderId="16" xfId="0" applyFont="1" applyFill="1" applyBorder="1"/>
    <xf numFmtId="0" fontId="1" fillId="2" borderId="20" xfId="0" applyFont="1" applyFill="1" applyBorder="1" applyAlignment="1">
      <alignment vertical="center"/>
    </xf>
    <xf numFmtId="165" fontId="0" fillId="0" borderId="15" xfId="0" applyNumberFormat="1" applyBorder="1"/>
    <xf numFmtId="165" fontId="8" fillId="0" borderId="0" xfId="0" applyNumberFormat="1" applyFont="1"/>
    <xf numFmtId="0" fontId="0" fillId="9" borderId="2" xfId="0" applyFill="1" applyBorder="1"/>
    <xf numFmtId="0" fontId="10" fillId="3" borderId="0" xfId="0" applyFont="1" applyFill="1"/>
    <xf numFmtId="165" fontId="0" fillId="3" borderId="2" xfId="0" applyNumberFormat="1" applyFill="1" applyBorder="1"/>
    <xf numFmtId="0" fontId="0" fillId="3" borderId="2" xfId="0" applyFill="1" applyBorder="1"/>
    <xf numFmtId="0" fontId="1" fillId="3" borderId="21" xfId="0" applyFont="1" applyFill="1" applyBorder="1" applyAlignment="1">
      <alignment vertical="center"/>
    </xf>
    <xf numFmtId="0" fontId="0" fillId="0" borderId="21" xfId="0" applyBorder="1"/>
    <xf numFmtId="0" fontId="1" fillId="3" borderId="21" xfId="0" applyFont="1" applyFill="1" applyBorder="1"/>
    <xf numFmtId="0" fontId="0" fillId="9" borderId="21" xfId="0" applyFill="1" applyBorder="1"/>
    <xf numFmtId="165" fontId="0" fillId="9" borderId="2" xfId="0" applyNumberFormat="1" applyFill="1" applyBorder="1"/>
    <xf numFmtId="165" fontId="0" fillId="9" borderId="2" xfId="0" applyNumberFormat="1" applyFill="1" applyBorder="1" applyAlignment="1">
      <alignment vertical="justify"/>
    </xf>
    <xf numFmtId="165" fontId="0" fillId="3" borderId="2" xfId="0" applyNumberFormat="1" applyFill="1" applyBorder="1" applyAlignment="1">
      <alignment vertical="justify"/>
    </xf>
    <xf numFmtId="165" fontId="1" fillId="3" borderId="2" xfId="0" applyNumberFormat="1" applyFont="1" applyFill="1" applyBorder="1" applyAlignment="1">
      <alignment vertical="center"/>
    </xf>
    <xf numFmtId="0" fontId="0" fillId="8" borderId="0" xfId="0" applyFill="1"/>
    <xf numFmtId="0" fontId="0" fillId="8" borderId="10" xfId="0" applyFill="1" applyBorder="1"/>
    <xf numFmtId="0" fontId="10" fillId="4" borderId="2" xfId="0" applyFont="1" applyFill="1" applyBorder="1"/>
    <xf numFmtId="165" fontId="0" fillId="4" borderId="2" xfId="0" applyNumberFormat="1" applyFill="1" applyBorder="1"/>
    <xf numFmtId="0" fontId="0" fillId="4" borderId="2" xfId="0" applyFill="1" applyBorder="1"/>
    <xf numFmtId="0" fontId="1" fillId="4" borderId="2" xfId="0" applyFont="1" applyFill="1" applyBorder="1" applyAlignment="1">
      <alignment vertical="center"/>
    </xf>
    <xf numFmtId="0" fontId="3" fillId="15" borderId="2" xfId="0" applyFont="1" applyFill="1" applyBorder="1"/>
    <xf numFmtId="0" fontId="1" fillId="4" borderId="2" xfId="0" applyFont="1" applyFill="1" applyBorder="1"/>
    <xf numFmtId="165" fontId="1" fillId="4" borderId="2" xfId="0" applyNumberFormat="1" applyFont="1" applyFill="1" applyBorder="1"/>
    <xf numFmtId="0" fontId="1" fillId="16" borderId="2" xfId="0" applyFont="1" applyFill="1" applyBorder="1"/>
    <xf numFmtId="165" fontId="1" fillId="16" borderId="2" xfId="0" applyNumberFormat="1" applyFont="1" applyFill="1" applyBorder="1"/>
    <xf numFmtId="0" fontId="0" fillId="16" borderId="2" xfId="0" applyFill="1" applyBorder="1"/>
    <xf numFmtId="165" fontId="1" fillId="4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vertical="center"/>
    </xf>
    <xf numFmtId="165" fontId="0" fillId="0" borderId="2" xfId="0" applyNumberFormat="1" applyBorder="1" applyAlignment="1">
      <alignment vertical="center"/>
    </xf>
    <xf numFmtId="165" fontId="0" fillId="0" borderId="2" xfId="0" applyNumberFormat="1" applyBorder="1" applyAlignment="1">
      <alignment horizontal="center" vertical="center"/>
    </xf>
    <xf numFmtId="0" fontId="1" fillId="18" borderId="0" xfId="0" applyFont="1" applyFill="1"/>
    <xf numFmtId="3" fontId="1" fillId="18" borderId="0" xfId="0" applyNumberFormat="1" applyFont="1" applyFill="1"/>
    <xf numFmtId="3" fontId="1" fillId="6" borderId="0" xfId="0" applyNumberFormat="1" applyFont="1" applyFill="1"/>
    <xf numFmtId="6" fontId="2" fillId="8" borderId="2" xfId="0" applyNumberFormat="1" applyFont="1" applyFill="1" applyBorder="1"/>
    <xf numFmtId="6" fontId="2" fillId="6" borderId="2" xfId="0" applyNumberFormat="1" applyFont="1" applyFill="1" applyBorder="1"/>
    <xf numFmtId="6" fontId="0" fillId="0" borderId="0" xfId="0" applyNumberFormat="1"/>
    <xf numFmtId="6" fontId="3" fillId="5" borderId="2" xfId="0" applyNumberFormat="1" applyFont="1" applyFill="1" applyBorder="1" applyAlignment="1">
      <alignment vertical="center"/>
    </xf>
    <xf numFmtId="6" fontId="7" fillId="0" borderId="2" xfId="0" applyNumberFormat="1" applyFont="1" applyBorder="1"/>
    <xf numFmtId="6" fontId="2" fillId="0" borderId="0" xfId="0" applyNumberFormat="1" applyFont="1"/>
    <xf numFmtId="6" fontId="3" fillId="0" borderId="0" xfId="0" applyNumberFormat="1" applyFont="1"/>
    <xf numFmtId="6" fontId="1" fillId="6" borderId="0" xfId="0" applyNumberFormat="1" applyFont="1" applyFill="1"/>
    <xf numFmtId="6" fontId="2" fillId="6" borderId="0" xfId="0" applyNumberFormat="1" applyFont="1" applyFill="1"/>
    <xf numFmtId="6" fontId="3" fillId="5" borderId="2" xfId="0" applyNumberFormat="1" applyFont="1" applyFill="1" applyBorder="1"/>
    <xf numFmtId="6" fontId="3" fillId="5" borderId="2" xfId="0" applyNumberFormat="1" applyFont="1" applyFill="1" applyBorder="1" applyAlignment="1">
      <alignment vertical="justify"/>
    </xf>
    <xf numFmtId="6" fontId="2" fillId="21" borderId="2" xfId="0" applyNumberFormat="1" applyFont="1" applyFill="1" applyBorder="1"/>
    <xf numFmtId="6" fontId="1" fillId="6" borderId="0" xfId="0" applyNumberFormat="1" applyFont="1" applyFill="1" applyAlignment="1">
      <alignment horizontal="left" vertical="top"/>
    </xf>
    <xf numFmtId="6" fontId="0" fillId="6" borderId="0" xfId="0" applyNumberFormat="1" applyFill="1" applyAlignment="1">
      <alignment horizontal="left" vertical="top"/>
    </xf>
    <xf numFmtId="6" fontId="1" fillId="10" borderId="4" xfId="0" applyNumberFormat="1" applyFont="1" applyFill="1" applyBorder="1" applyAlignment="1">
      <alignment horizontal="left" vertical="top"/>
    </xf>
    <xf numFmtId="6" fontId="1" fillId="10" borderId="3" xfId="0" applyNumberFormat="1" applyFont="1" applyFill="1" applyBorder="1" applyAlignment="1">
      <alignment horizontal="left" vertical="top"/>
    </xf>
    <xf numFmtId="6" fontId="1" fillId="10" borderId="11" xfId="0" applyNumberFormat="1" applyFont="1" applyFill="1" applyBorder="1" applyAlignment="1">
      <alignment horizontal="left" vertical="top"/>
    </xf>
    <xf numFmtId="6" fontId="1" fillId="10" borderId="1" xfId="0" applyNumberFormat="1" applyFont="1" applyFill="1" applyBorder="1" applyAlignment="1">
      <alignment horizontal="left" vertical="top"/>
    </xf>
    <xf numFmtId="6" fontId="0" fillId="0" borderId="2" xfId="0" applyNumberFormat="1" applyBorder="1" applyAlignment="1">
      <alignment horizontal="left" vertical="top"/>
    </xf>
    <xf numFmtId="6" fontId="1" fillId="6" borderId="2" xfId="0" applyNumberFormat="1" applyFont="1" applyFill="1" applyBorder="1" applyAlignment="1">
      <alignment horizontal="left" vertical="top"/>
    </xf>
    <xf numFmtId="6" fontId="1" fillId="8" borderId="2" xfId="0" applyNumberFormat="1" applyFont="1" applyFill="1" applyBorder="1" applyAlignment="1">
      <alignment horizontal="left" vertical="top"/>
    </xf>
    <xf numFmtId="6" fontId="0" fillId="6" borderId="2" xfId="0" applyNumberFormat="1" applyFill="1" applyBorder="1" applyAlignment="1">
      <alignment horizontal="left" vertical="top"/>
    </xf>
    <xf numFmtId="6" fontId="1" fillId="11" borderId="2" xfId="0" applyNumberFormat="1" applyFont="1" applyFill="1" applyBorder="1" applyAlignment="1">
      <alignment horizontal="left" vertical="top"/>
    </xf>
    <xf numFmtId="6" fontId="0" fillId="21" borderId="2" xfId="0" applyNumberFormat="1" applyFill="1" applyBorder="1" applyAlignment="1">
      <alignment horizontal="left" vertical="top"/>
    </xf>
    <xf numFmtId="6" fontId="0" fillId="0" borderId="0" xfId="0" applyNumberFormat="1" applyAlignment="1">
      <alignment horizontal="left" vertical="top"/>
    </xf>
    <xf numFmtId="6" fontId="0" fillId="0" borderId="0" xfId="0" applyNumberFormat="1" applyAlignment="1">
      <alignment vertical="top"/>
    </xf>
    <xf numFmtId="40" fontId="0" fillId="0" borderId="0" xfId="0" applyNumberFormat="1"/>
    <xf numFmtId="40" fontId="1" fillId="0" borderId="0" xfId="0" applyNumberFormat="1" applyFont="1"/>
    <xf numFmtId="40" fontId="4" fillId="0" borderId="0" xfId="0" applyNumberFormat="1" applyFont="1"/>
    <xf numFmtId="40" fontId="1" fillId="0" borderId="0" xfId="0" applyNumberFormat="1" applyFont="1" applyAlignment="1">
      <alignment horizontal="center"/>
    </xf>
    <xf numFmtId="6" fontId="10" fillId="13" borderId="0" xfId="0" applyNumberFormat="1" applyFont="1" applyFill="1"/>
    <xf numFmtId="6" fontId="0" fillId="13" borderId="0" xfId="0" applyNumberFormat="1" applyFill="1"/>
    <xf numFmtId="6" fontId="0" fillId="13" borderId="2" xfId="0" applyNumberFormat="1" applyFill="1" applyBorder="1"/>
    <xf numFmtId="6" fontId="1" fillId="13" borderId="6" xfId="0" applyNumberFormat="1" applyFont="1" applyFill="1" applyBorder="1" applyAlignment="1">
      <alignment vertical="center"/>
    </xf>
    <xf numFmtId="6" fontId="3" fillId="14" borderId="2" xfId="0" applyNumberFormat="1" applyFont="1" applyFill="1" applyBorder="1"/>
    <xf numFmtId="6" fontId="3" fillId="14" borderId="21" xfId="0" applyNumberFormat="1" applyFont="1" applyFill="1" applyBorder="1"/>
    <xf numFmtId="6" fontId="0" fillId="0" borderId="8" xfId="0" applyNumberFormat="1" applyBorder="1"/>
    <xf numFmtId="6" fontId="0" fillId="0" borderId="2" xfId="0" applyNumberFormat="1" applyBorder="1"/>
    <xf numFmtId="6" fontId="0" fillId="0" borderId="21" xfId="0" applyNumberFormat="1" applyBorder="1"/>
    <xf numFmtId="6" fontId="1" fillId="13" borderId="6" xfId="0" applyNumberFormat="1" applyFont="1" applyFill="1" applyBorder="1"/>
    <xf numFmtId="6" fontId="1" fillId="9" borderId="5" xfId="0" applyNumberFormat="1" applyFont="1" applyFill="1" applyBorder="1"/>
    <xf numFmtId="6" fontId="1" fillId="9" borderId="2" xfId="0" applyNumberFormat="1" applyFont="1" applyFill="1" applyBorder="1"/>
    <xf numFmtId="6" fontId="1" fillId="9" borderId="21" xfId="0" applyNumberFormat="1" applyFont="1" applyFill="1" applyBorder="1"/>
    <xf numFmtId="6" fontId="0" fillId="9" borderId="2" xfId="0" applyNumberFormat="1" applyFill="1" applyBorder="1"/>
    <xf numFmtId="6" fontId="1" fillId="13" borderId="5" xfId="0" applyNumberFormat="1" applyFont="1" applyFill="1" applyBorder="1" applyAlignment="1">
      <alignment vertical="center"/>
    </xf>
    <xf numFmtId="6" fontId="1" fillId="13" borderId="2" xfId="0" applyNumberFormat="1" applyFont="1" applyFill="1" applyBorder="1" applyAlignment="1">
      <alignment vertical="justify"/>
    </xf>
    <xf numFmtId="6" fontId="1" fillId="13" borderId="21" xfId="0" applyNumberFormat="1" applyFont="1" applyFill="1" applyBorder="1" applyAlignment="1">
      <alignment vertical="justify"/>
    </xf>
    <xf numFmtId="6" fontId="1" fillId="13" borderId="2" xfId="0" applyNumberFormat="1" applyFont="1" applyFill="1" applyBorder="1" applyAlignment="1">
      <alignment vertical="center"/>
    </xf>
    <xf numFmtId="6" fontId="1" fillId="13" borderId="21" xfId="0" applyNumberFormat="1" applyFont="1" applyFill="1" applyBorder="1" applyAlignment="1">
      <alignment vertical="center"/>
    </xf>
    <xf numFmtId="6" fontId="1" fillId="13" borderId="2" xfId="0" applyNumberFormat="1" applyFont="1" applyFill="1" applyBorder="1" applyAlignment="1">
      <alignment horizontal="center" vertical="center"/>
    </xf>
    <xf numFmtId="6" fontId="0" fillId="0" borderId="2" xfId="0" applyNumberFormat="1" applyBorder="1" applyAlignment="1">
      <alignment vertical="justify"/>
    </xf>
    <xf numFmtId="6" fontId="0" fillId="0" borderId="9" xfId="0" applyNumberFormat="1" applyBorder="1"/>
    <xf numFmtId="6" fontId="0" fillId="9" borderId="0" xfId="0" applyNumberFormat="1" applyFill="1"/>
    <xf numFmtId="6" fontId="0" fillId="9" borderId="0" xfId="0" applyNumberFormat="1" applyFill="1" applyAlignment="1">
      <alignment vertical="justify"/>
    </xf>
    <xf numFmtId="6" fontId="0" fillId="9" borderId="10" xfId="0" applyNumberFormat="1" applyFill="1" applyBorder="1"/>
    <xf numFmtId="6" fontId="6" fillId="0" borderId="0" xfId="0" applyNumberFormat="1" applyFont="1" applyAlignment="1">
      <alignment horizontal="center"/>
    </xf>
    <xf numFmtId="6" fontId="5" fillId="0" borderId="0" xfId="0" applyNumberFormat="1" applyFont="1" applyAlignment="1">
      <alignment horizontal="center"/>
    </xf>
    <xf numFmtId="6" fontId="10" fillId="19" borderId="0" xfId="0" applyNumberFormat="1" applyFont="1" applyFill="1"/>
    <xf numFmtId="6" fontId="0" fillId="19" borderId="0" xfId="0" applyNumberFormat="1" applyFill="1"/>
    <xf numFmtId="6" fontId="1" fillId="19" borderId="2" xfId="0" applyNumberFormat="1" applyFont="1" applyFill="1" applyBorder="1" applyAlignment="1">
      <alignment vertical="center"/>
    </xf>
    <xf numFmtId="6" fontId="3" fillId="20" borderId="2" xfId="0" applyNumberFormat="1" applyFont="1" applyFill="1" applyBorder="1"/>
    <xf numFmtId="6" fontId="3" fillId="20" borderId="7" xfId="0" applyNumberFormat="1" applyFont="1" applyFill="1" applyBorder="1"/>
    <xf numFmtId="6" fontId="0" fillId="0" borderId="13" xfId="0" applyNumberFormat="1" applyBorder="1"/>
    <xf numFmtId="6" fontId="0" fillId="0" borderId="23" xfId="0" applyNumberFormat="1" applyBorder="1"/>
    <xf numFmtId="6" fontId="0" fillId="0" borderId="14" xfId="0" applyNumberFormat="1" applyBorder="1"/>
    <xf numFmtId="6" fontId="1" fillId="19" borderId="2" xfId="0" applyNumberFormat="1" applyFont="1" applyFill="1" applyBorder="1"/>
    <xf numFmtId="6" fontId="0" fillId="19" borderId="2" xfId="0" applyNumberFormat="1" applyFill="1" applyBorder="1"/>
    <xf numFmtId="6" fontId="0" fillId="8" borderId="0" xfId="0" applyNumberFormat="1" applyFill="1"/>
    <xf numFmtId="6" fontId="0" fillId="8" borderId="10" xfId="0" applyNumberFormat="1" applyFill="1" applyBorder="1"/>
    <xf numFmtId="6" fontId="0" fillId="19" borderId="2" xfId="0" applyNumberFormat="1" applyFill="1" applyBorder="1" applyAlignment="1">
      <alignment vertical="justify"/>
    </xf>
    <xf numFmtId="6" fontId="0" fillId="0" borderId="2" xfId="0" applyNumberFormat="1" applyBorder="1" applyAlignment="1">
      <alignment vertical="center"/>
    </xf>
    <xf numFmtId="6" fontId="7" fillId="0" borderId="2" xfId="0" applyNumberFormat="1" applyFont="1" applyBorder="1" applyAlignment="1">
      <alignment vertical="center"/>
    </xf>
    <xf numFmtId="6" fontId="8" fillId="0" borderId="0" xfId="0" applyNumberFormat="1" applyFont="1"/>
    <xf numFmtId="6" fontId="0" fillId="17" borderId="0" xfId="0" applyNumberFormat="1" applyFill="1"/>
    <xf numFmtId="6" fontId="0" fillId="2" borderId="0" xfId="0" applyNumberFormat="1" applyFill="1"/>
    <xf numFmtId="40" fontId="12" fillId="21" borderId="0" xfId="0" applyNumberFormat="1" applyFont="1" applyFill="1"/>
    <xf numFmtId="40" fontId="0" fillId="21" borderId="0" xfId="0" applyNumberFormat="1" applyFill="1"/>
    <xf numFmtId="40" fontId="4" fillId="21" borderId="0" xfId="0" applyNumberFormat="1" applyFont="1" applyFill="1"/>
    <xf numFmtId="0" fontId="0" fillId="21" borderId="0" xfId="0" applyFill="1"/>
    <xf numFmtId="0" fontId="0" fillId="0" borderId="0" xfId="0" applyAlignment="1">
      <alignment vertical="top"/>
    </xf>
    <xf numFmtId="0" fontId="0" fillId="6" borderId="0" xfId="0" applyFill="1" applyAlignment="1">
      <alignment vertical="top"/>
    </xf>
    <xf numFmtId="6" fontId="2" fillId="21" borderId="0" xfId="0" applyNumberFormat="1" applyFont="1" applyFill="1"/>
    <xf numFmtId="6" fontId="0" fillId="21" borderId="0" xfId="0" applyNumberFormat="1" applyFill="1"/>
    <xf numFmtId="6" fontId="0" fillId="21" borderId="0" xfId="0" applyNumberFormat="1" applyFill="1" applyAlignment="1">
      <alignment horizontal="left" vertical="top"/>
    </xf>
    <xf numFmtId="8" fontId="0" fillId="21" borderId="0" xfId="0" applyNumberFormat="1" applyFill="1"/>
    <xf numFmtId="8" fontId="0" fillId="6" borderId="0" xfId="0" applyNumberFormat="1" applyFill="1" applyAlignment="1">
      <alignment horizontal="left" vertical="top"/>
    </xf>
    <xf numFmtId="8" fontId="1" fillId="10" borderId="12" xfId="0" applyNumberFormat="1" applyFont="1" applyFill="1" applyBorder="1" applyAlignment="1">
      <alignment horizontal="left" vertical="top"/>
    </xf>
    <xf numFmtId="8" fontId="3" fillId="8" borderId="2" xfId="0" applyNumberFormat="1" applyFont="1" applyFill="1" applyBorder="1" applyAlignment="1">
      <alignment horizontal="left" vertical="top"/>
    </xf>
    <xf numFmtId="8" fontId="0" fillId="6" borderId="2" xfId="0" applyNumberFormat="1" applyFill="1" applyBorder="1" applyAlignment="1">
      <alignment horizontal="left" vertical="top"/>
    </xf>
    <xf numFmtId="8" fontId="1" fillId="11" borderId="0" xfId="0" applyNumberFormat="1" applyFont="1" applyFill="1" applyAlignment="1">
      <alignment horizontal="left" vertical="top"/>
    </xf>
    <xf numFmtId="8" fontId="0" fillId="0" borderId="0" xfId="0" applyNumberFormat="1" applyAlignment="1">
      <alignment horizontal="left" vertical="top"/>
    </xf>
    <xf numFmtId="8" fontId="0" fillId="0" borderId="0" xfId="0" applyNumberFormat="1" applyAlignment="1">
      <alignment vertical="top"/>
    </xf>
    <xf numFmtId="8" fontId="0" fillId="0" borderId="0" xfId="0" applyNumberFormat="1"/>
    <xf numFmtId="8" fontId="9" fillId="21" borderId="2" xfId="0" applyNumberFormat="1" applyFont="1" applyFill="1" applyBorder="1" applyAlignment="1">
      <alignment horizontal="left" vertical="top"/>
    </xf>
    <xf numFmtId="165" fontId="1" fillId="6" borderId="2" xfId="0" applyNumberFormat="1" applyFont="1" applyFill="1" applyBorder="1" applyAlignment="1">
      <alignment vertical="justify"/>
    </xf>
    <xf numFmtId="165" fontId="1" fillId="6" borderId="2" xfId="0" applyNumberFormat="1" applyFont="1" applyFill="1" applyBorder="1"/>
    <xf numFmtId="0" fontId="0" fillId="21" borderId="15" xfId="0" applyFill="1" applyBorder="1"/>
    <xf numFmtId="0" fontId="0" fillId="21" borderId="2" xfId="0" applyFill="1" applyBorder="1"/>
    <xf numFmtId="165" fontId="1" fillId="21" borderId="2" xfId="0" applyNumberFormat="1" applyFont="1" applyFill="1" applyBorder="1" applyAlignment="1">
      <alignment vertical="center"/>
    </xf>
    <xf numFmtId="6" fontId="0" fillId="21" borderId="2" xfId="0" applyNumberFormat="1" applyFill="1" applyBorder="1"/>
    <xf numFmtId="6" fontId="1" fillId="6" borderId="2" xfId="0" applyNumberFormat="1" applyFont="1" applyFill="1" applyBorder="1"/>
    <xf numFmtId="6" fontId="1" fillId="21" borderId="0" xfId="0" applyNumberFormat="1" applyFont="1" applyFill="1"/>
    <xf numFmtId="165" fontId="0" fillId="21" borderId="2" xfId="0" applyNumberFormat="1" applyFill="1" applyBorder="1"/>
    <xf numFmtId="6" fontId="0" fillId="6" borderId="2" xfId="0" applyNumberFormat="1" applyFill="1" applyBorder="1"/>
    <xf numFmtId="6" fontId="0" fillId="21" borderId="24" xfId="0" applyNumberFormat="1" applyFill="1" applyBorder="1"/>
    <xf numFmtId="165" fontId="0" fillId="6" borderId="2" xfId="0" applyNumberFormat="1" applyFill="1" applyBorder="1"/>
    <xf numFmtId="3" fontId="9" fillId="21" borderId="0" xfId="0" applyNumberFormat="1" applyFont="1" applyFill="1"/>
    <xf numFmtId="0" fontId="9" fillId="21" borderId="0" xfId="0" applyFont="1" applyFill="1"/>
    <xf numFmtId="4" fontId="9" fillId="21" borderId="0" xfId="0" applyNumberFormat="1" applyFont="1" applyFill="1"/>
    <xf numFmtId="6" fontId="0" fillId="6" borderId="22" xfId="0" applyNumberFormat="1" applyFill="1" applyBorder="1"/>
    <xf numFmtId="3" fontId="8" fillId="6" borderId="0" xfId="0" applyNumberFormat="1" applyFont="1" applyFill="1"/>
    <xf numFmtId="6" fontId="3" fillId="17" borderId="2" xfId="0" applyNumberFormat="1" applyFont="1" applyFill="1" applyBorder="1"/>
    <xf numFmtId="6" fontId="2" fillId="17" borderId="2" xfId="0" applyNumberFormat="1" applyFont="1" applyFill="1" applyBorder="1"/>
    <xf numFmtId="6" fontId="9" fillId="0" borderId="2" xfId="0" applyNumberFormat="1" applyFont="1" applyBorder="1"/>
    <xf numFmtId="0" fontId="0" fillId="17" borderId="0" xfId="0" applyFill="1"/>
    <xf numFmtId="165" fontId="1" fillId="17" borderId="0" xfId="0" applyNumberFormat="1" applyFont="1" applyFill="1" applyAlignment="1">
      <alignment horizontal="center"/>
    </xf>
    <xf numFmtId="0" fontId="1" fillId="17" borderId="0" xfId="0" applyFont="1" applyFill="1"/>
    <xf numFmtId="15" fontId="1" fillId="17" borderId="0" xfId="0" applyNumberFormat="1" applyFont="1" applyFill="1"/>
    <xf numFmtId="0" fontId="1" fillId="17" borderId="2" xfId="0" applyFont="1" applyFill="1" applyBorder="1"/>
    <xf numFmtId="165" fontId="1" fillId="17" borderId="2" xfId="0" applyNumberFormat="1" applyFont="1" applyFill="1" applyBorder="1" applyAlignment="1">
      <alignment horizontal="center" vertical="center"/>
    </xf>
    <xf numFmtId="164" fontId="0" fillId="0" borderId="2" xfId="0" applyNumberFormat="1" applyBorder="1"/>
    <xf numFmtId="164" fontId="7" fillId="0" borderId="2" xfId="0" applyNumberFormat="1" applyFont="1" applyBorder="1"/>
    <xf numFmtId="164" fontId="1" fillId="17" borderId="2" xfId="0" applyNumberFormat="1" applyFont="1" applyFill="1" applyBorder="1"/>
    <xf numFmtId="165" fontId="0" fillId="17" borderId="2" xfId="0" applyNumberFormat="1" applyFill="1" applyBorder="1"/>
    <xf numFmtId="164" fontId="0" fillId="17" borderId="2" xfId="0" applyNumberFormat="1" applyFill="1" applyBorder="1"/>
    <xf numFmtId="0" fontId="0" fillId="17" borderId="2" xfId="0" applyFill="1" applyBorder="1"/>
    <xf numFmtId="0" fontId="1" fillId="17" borderId="2" xfId="0" applyFont="1" applyFill="1" applyBorder="1" applyAlignment="1">
      <alignment vertical="center"/>
    </xf>
    <xf numFmtId="165" fontId="1" fillId="17" borderId="2" xfId="0" applyNumberFormat="1" applyFont="1" applyFill="1" applyBorder="1" applyAlignment="1">
      <alignment vertical="center"/>
    </xf>
    <xf numFmtId="164" fontId="1" fillId="6" borderId="7" xfId="0" applyNumberFormat="1" applyFont="1" applyFill="1" applyBorder="1"/>
    <xf numFmtId="164" fontId="8" fillId="6" borderId="7" xfId="0" applyNumberFormat="1" applyFont="1" applyFill="1" applyBorder="1"/>
    <xf numFmtId="164" fontId="0" fillId="0" borderId="7" xfId="0" applyNumberFormat="1" applyBorder="1"/>
    <xf numFmtId="40" fontId="12" fillId="21" borderId="2" xfId="0" applyNumberFormat="1" applyFont="1" applyFill="1" applyBorder="1"/>
    <xf numFmtId="40" fontId="1" fillId="0" borderId="2" xfId="0" applyNumberFormat="1" applyFont="1" applyBorder="1" applyAlignment="1">
      <alignment vertical="justify"/>
    </xf>
    <xf numFmtId="40" fontId="0" fillId="0" borderId="2" xfId="0" applyNumberFormat="1" applyBorder="1"/>
    <xf numFmtId="40" fontId="1" fillId="0" borderId="2" xfId="0" applyNumberFormat="1" applyFont="1" applyBorder="1"/>
    <xf numFmtId="40" fontId="1" fillId="0" borderId="2" xfId="0" applyNumberFormat="1" applyFont="1" applyBorder="1" applyAlignment="1">
      <alignment vertical="center"/>
    </xf>
    <xf numFmtId="40" fontId="0" fillId="0" borderId="7" xfId="0" applyNumberFormat="1" applyBorder="1"/>
    <xf numFmtId="164" fontId="0" fillId="0" borderId="23" xfId="0" applyNumberFormat="1" applyBorder="1"/>
    <xf numFmtId="40" fontId="0" fillId="0" borderId="25" xfId="0" applyNumberFormat="1" applyBorder="1"/>
    <xf numFmtId="40" fontId="4" fillId="0" borderId="25" xfId="0" applyNumberFormat="1" applyFont="1" applyBorder="1"/>
    <xf numFmtId="40" fontId="4" fillId="0" borderId="15" xfId="0" applyNumberFormat="1" applyFont="1" applyBorder="1"/>
    <xf numFmtId="0" fontId="1" fillId="6" borderId="7" xfId="0" applyFont="1" applyFill="1" applyBorder="1"/>
    <xf numFmtId="40" fontId="0" fillId="0" borderId="23" xfId="0" applyNumberFormat="1" applyBorder="1"/>
    <xf numFmtId="40" fontId="0" fillId="0" borderId="13" xfId="0" applyNumberFormat="1" applyBorder="1"/>
    <xf numFmtId="40" fontId="0" fillId="0" borderId="26" xfId="0" applyNumberFormat="1" applyBorder="1"/>
    <xf numFmtId="40" fontId="0" fillId="21" borderId="26" xfId="0" applyNumberFormat="1" applyFill="1" applyBorder="1"/>
    <xf numFmtId="40" fontId="4" fillId="21" borderId="26" xfId="0" applyNumberFormat="1" applyFont="1" applyFill="1" applyBorder="1"/>
    <xf numFmtId="40" fontId="4" fillId="0" borderId="26" xfId="0" applyNumberFormat="1" applyFont="1" applyBorder="1"/>
    <xf numFmtId="40" fontId="4" fillId="0" borderId="20" xfId="0" applyNumberFormat="1" applyFont="1" applyBorder="1"/>
    <xf numFmtId="40" fontId="4" fillId="0" borderId="27" xfId="0" applyNumberFormat="1" applyFont="1" applyBorder="1"/>
    <xf numFmtId="0" fontId="0" fillId="0" borderId="7" xfId="0" applyBorder="1"/>
    <xf numFmtId="0" fontId="1" fillId="10" borderId="2" xfId="0" applyFont="1" applyFill="1" applyBorder="1"/>
    <xf numFmtId="164" fontId="1" fillId="10" borderId="2" xfId="0" applyNumberFormat="1" applyFont="1" applyFill="1" applyBorder="1"/>
    <xf numFmtId="0" fontId="19" fillId="0" borderId="0" xfId="0" applyFont="1" applyAlignment="1">
      <alignment horizontal="right" vertical="top"/>
    </xf>
    <xf numFmtId="0" fontId="19" fillId="0" borderId="0" xfId="0" applyFont="1" applyAlignment="1">
      <alignment horizontal="left" vertical="top"/>
    </xf>
    <xf numFmtId="1" fontId="15" fillId="0" borderId="0" xfId="0" applyNumberFormat="1" applyFont="1" applyAlignment="1">
      <alignment horizontal="right" vertical="top"/>
    </xf>
    <xf numFmtId="4" fontId="15" fillId="0" borderId="0" xfId="0" applyNumberFormat="1" applyFont="1" applyAlignment="1">
      <alignment horizontal="right" vertical="top"/>
    </xf>
    <xf numFmtId="0" fontId="21" fillId="0" borderId="0" xfId="0" applyFont="1" applyAlignment="1">
      <alignment horizontal="left" vertical="center"/>
    </xf>
    <xf numFmtId="4" fontId="19" fillId="0" borderId="0" xfId="0" applyNumberFormat="1" applyFont="1" applyAlignment="1">
      <alignment horizontal="right" vertical="top"/>
    </xf>
    <xf numFmtId="0" fontId="19" fillId="0" borderId="0" xfId="0" applyFont="1" applyAlignment="1">
      <alignment horizontal="left" vertical="center"/>
    </xf>
    <xf numFmtId="0" fontId="18" fillId="0" borderId="0" xfId="0" applyFont="1" applyAlignment="1">
      <alignment horizontal="left" vertical="top" wrapText="1" readingOrder="1"/>
    </xf>
    <xf numFmtId="3" fontId="15" fillId="0" borderId="0" xfId="0" applyNumberFormat="1" applyFont="1" applyAlignment="1">
      <alignment horizontal="left" vertical="top"/>
    </xf>
    <xf numFmtId="6" fontId="9" fillId="21" borderId="2" xfId="0" applyNumberFormat="1" applyFont="1" applyFill="1" applyBorder="1" applyAlignment="1">
      <alignment horizontal="left" vertical="top"/>
    </xf>
    <xf numFmtId="0" fontId="22" fillId="0" borderId="0" xfId="2">
      <alignment vertical="top"/>
    </xf>
    <xf numFmtId="0" fontId="19" fillId="0" borderId="0" xfId="2" applyFont="1" applyAlignment="1">
      <alignment horizontal="right" vertical="top"/>
    </xf>
    <xf numFmtId="0" fontId="19" fillId="0" borderId="0" xfId="2" applyFont="1" applyAlignment="1">
      <alignment horizontal="left" vertical="top"/>
    </xf>
    <xf numFmtId="1" fontId="15" fillId="0" borderId="0" xfId="2" applyNumberFormat="1" applyFont="1" applyAlignment="1">
      <alignment horizontal="right" vertical="top"/>
    </xf>
    <xf numFmtId="4" fontId="15" fillId="0" borderId="0" xfId="2" applyNumberFormat="1" applyFont="1" applyAlignment="1">
      <alignment horizontal="right" vertical="top"/>
    </xf>
    <xf numFmtId="0" fontId="21" fillId="0" borderId="0" xfId="2" applyFont="1" applyAlignment="1">
      <alignment horizontal="left" vertical="center"/>
    </xf>
    <xf numFmtId="4" fontId="19" fillId="0" borderId="0" xfId="2" applyNumberFormat="1" applyFont="1" applyAlignment="1">
      <alignment horizontal="right" vertical="top"/>
    </xf>
    <xf numFmtId="0" fontId="19" fillId="0" borderId="0" xfId="2" applyFont="1" applyAlignment="1">
      <alignment horizontal="left" vertical="center"/>
    </xf>
    <xf numFmtId="0" fontId="18" fillId="0" borderId="0" xfId="2" applyFont="1" applyAlignment="1">
      <alignment horizontal="left" vertical="top" wrapText="1" readingOrder="1"/>
    </xf>
    <xf numFmtId="3" fontId="15" fillId="0" borderId="0" xfId="2" applyNumberFormat="1" applyFont="1" applyAlignment="1">
      <alignment horizontal="left" vertical="top"/>
    </xf>
    <xf numFmtId="8" fontId="9" fillId="6" borderId="2" xfId="0" applyNumberFormat="1" applyFont="1" applyFill="1" applyBorder="1" applyAlignment="1">
      <alignment horizontal="left" vertical="top"/>
    </xf>
    <xf numFmtId="6" fontId="0" fillId="6" borderId="0" xfId="0" applyNumberFormat="1" applyFill="1"/>
    <xf numFmtId="164" fontId="0" fillId="21" borderId="0" xfId="0" applyNumberFormat="1" applyFill="1"/>
    <xf numFmtId="0" fontId="19" fillId="0" borderId="0" xfId="0" applyFont="1" applyAlignment="1">
      <alignment horizontal="left" vertical="top"/>
    </xf>
    <xf numFmtId="4" fontId="19" fillId="0" borderId="0" xfId="0" applyNumberFormat="1" applyFont="1" applyAlignment="1">
      <alignment horizontal="right" vertical="top"/>
    </xf>
    <xf numFmtId="0" fontId="15" fillId="0" borderId="0" xfId="0" applyFont="1" applyAlignment="1">
      <alignment horizontal="left" vertical="top" wrapText="1" readingOrder="1"/>
    </xf>
    <xf numFmtId="4" fontId="15" fillId="0" borderId="0" xfId="0" applyNumberFormat="1" applyFont="1" applyAlignment="1">
      <alignment horizontal="right" vertical="top"/>
    </xf>
    <xf numFmtId="0" fontId="15" fillId="0" borderId="0" xfId="0" applyFont="1" applyAlignment="1">
      <alignment horizontal="left" vertical="top"/>
    </xf>
    <xf numFmtId="0" fontId="19" fillId="0" borderId="0" xfId="0" applyFont="1" applyAlignment="1">
      <alignment horizontal="right" vertical="top"/>
    </xf>
    <xf numFmtId="0" fontId="20" fillId="0" borderId="0" xfId="0" applyFont="1" applyAlignment="1">
      <alignment horizontal="right" vertical="top"/>
    </xf>
    <xf numFmtId="0" fontId="14" fillId="0" borderId="0" xfId="0" applyFont="1" applyAlignment="1">
      <alignment horizontal="center" vertical="top"/>
    </xf>
    <xf numFmtId="0" fontId="15" fillId="0" borderId="0" xfId="0" applyFont="1" applyAlignment="1">
      <alignment horizontal="right" vertical="top"/>
    </xf>
    <xf numFmtId="0" fontId="16" fillId="0" borderId="0" xfId="0" applyFont="1" applyAlignment="1">
      <alignment horizontal="center" vertical="top"/>
    </xf>
    <xf numFmtId="0" fontId="17" fillId="0" borderId="0" xfId="0" applyFont="1" applyAlignment="1">
      <alignment horizontal="center" vertical="top"/>
    </xf>
    <xf numFmtId="0" fontId="18" fillId="0" borderId="0" xfId="0" applyFont="1" applyAlignment="1">
      <alignment horizontal="left" vertical="top"/>
    </xf>
    <xf numFmtId="0" fontId="19" fillId="0" borderId="0" xfId="0" applyFont="1" applyAlignment="1">
      <alignment horizontal="center" vertical="top"/>
    </xf>
    <xf numFmtId="0" fontId="20" fillId="0" borderId="0" xfId="2" applyFont="1" applyAlignment="1">
      <alignment horizontal="right" vertical="top"/>
    </xf>
    <xf numFmtId="0" fontId="14" fillId="0" borderId="0" xfId="2" applyFont="1" applyAlignment="1">
      <alignment horizontal="center" vertical="top"/>
    </xf>
    <xf numFmtId="0" fontId="15" fillId="0" borderId="0" xfId="2" applyFont="1" applyAlignment="1">
      <alignment horizontal="right" vertical="top"/>
    </xf>
    <xf numFmtId="0" fontId="16" fillId="0" borderId="0" xfId="2" applyFont="1" applyAlignment="1">
      <alignment horizontal="center" vertical="top"/>
    </xf>
    <xf numFmtId="0" fontId="17" fillId="0" borderId="0" xfId="2" applyFont="1" applyAlignment="1">
      <alignment horizontal="center" vertical="top"/>
    </xf>
    <xf numFmtId="0" fontId="18" fillId="0" borderId="0" xfId="2" applyFont="1" applyAlignment="1">
      <alignment horizontal="left" vertical="top"/>
    </xf>
    <xf numFmtId="0" fontId="19" fillId="0" borderId="0" xfId="2" applyFont="1" applyAlignment="1">
      <alignment horizontal="center" vertical="top"/>
    </xf>
    <xf numFmtId="0" fontId="19" fillId="0" borderId="0" xfId="2" applyFont="1" applyAlignment="1">
      <alignment horizontal="right" vertical="top"/>
    </xf>
    <xf numFmtId="0" fontId="19" fillId="0" borderId="0" xfId="2" applyFont="1" applyAlignment="1">
      <alignment horizontal="left" vertical="top"/>
    </xf>
    <xf numFmtId="0" fontId="15" fillId="0" borderId="0" xfId="2" applyFont="1" applyAlignment="1">
      <alignment horizontal="left" vertical="top"/>
    </xf>
    <xf numFmtId="4" fontId="15" fillId="0" borderId="0" xfId="2" applyNumberFormat="1" applyFont="1" applyAlignment="1">
      <alignment horizontal="right" vertical="top"/>
    </xf>
    <xf numFmtId="4" fontId="19" fillId="0" borderId="0" xfId="2" applyNumberFormat="1" applyFont="1" applyAlignment="1">
      <alignment horizontal="right" vertical="top"/>
    </xf>
    <xf numFmtId="0" fontId="15" fillId="0" borderId="0" xfId="2" applyFont="1" applyAlignment="1">
      <alignment horizontal="left" vertical="top" wrapText="1" readingOrder="1"/>
    </xf>
    <xf numFmtId="0" fontId="22" fillId="6" borderId="0" xfId="2" applyFill="1">
      <alignment vertical="top"/>
    </xf>
    <xf numFmtId="0" fontId="22" fillId="0" borderId="0" xfId="2">
      <alignment vertical="top"/>
    </xf>
    <xf numFmtId="0" fontId="19" fillId="0" borderId="0" xfId="2" applyFont="1" applyAlignment="1">
      <alignment horizontal="right" vertical="top"/>
    </xf>
    <xf numFmtId="0" fontId="19" fillId="0" borderId="0" xfId="2" applyFont="1" applyAlignment="1">
      <alignment horizontal="left" vertical="top"/>
    </xf>
    <xf numFmtId="1" fontId="15" fillId="0" borderId="0" xfId="2" applyNumberFormat="1" applyFont="1" applyAlignment="1">
      <alignment horizontal="right" vertical="top"/>
    </xf>
    <xf numFmtId="4" fontId="15" fillId="0" borderId="0" xfId="2" applyNumberFormat="1" applyFont="1" applyAlignment="1">
      <alignment horizontal="right" vertical="top"/>
    </xf>
    <xf numFmtId="0" fontId="21" fillId="0" borderId="0" xfId="2" applyFont="1" applyAlignment="1">
      <alignment horizontal="left" vertical="center"/>
    </xf>
    <xf numFmtId="4" fontId="19" fillId="0" borderId="0" xfId="2" applyNumberFormat="1" applyFont="1" applyAlignment="1">
      <alignment horizontal="right" vertical="top"/>
    </xf>
    <xf numFmtId="0" fontId="19" fillId="0" borderId="0" xfId="2" applyFont="1" applyAlignment="1">
      <alignment horizontal="left" vertical="center"/>
    </xf>
    <xf numFmtId="0" fontId="18" fillId="0" borderId="0" xfId="2" applyFont="1" applyAlignment="1">
      <alignment horizontal="left" vertical="top" wrapText="1" readingOrder="1"/>
    </xf>
    <xf numFmtId="3" fontId="15" fillId="0" borderId="0" xfId="2" applyNumberFormat="1" applyFont="1" applyAlignment="1">
      <alignment horizontal="left" vertical="top"/>
    </xf>
    <xf numFmtId="0" fontId="0" fillId="6" borderId="0" xfId="0" applyFill="1"/>
  </cellXfs>
  <cellStyles count="3">
    <cellStyle name="Normal" xfId="0" builtinId="0"/>
    <cellStyle name="Normal 2" xfId="1" xr:uid="{59565CC6-B247-4AC0-A8AF-60DACA65CA19}"/>
    <cellStyle name="Normal 3" xfId="2" xr:uid="{69233C6A-46B2-4C50-9A3D-3FFDF000752C}"/>
  </cellStyles>
  <dxfs count="0"/>
  <tableStyles count="0" defaultTableStyle="TableStyleMedium2" defaultPivotStyle="PivotStyleLight16"/>
  <colors>
    <mruColors>
      <color rgb="FFFFCCFF"/>
      <color rgb="FF00FFFF"/>
      <color rgb="FFFF9999"/>
      <color rgb="FF9933FF"/>
      <color rgb="FFFFFFCC"/>
      <color rgb="FF008080"/>
      <color rgb="FF66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50</xdr:row>
      <xdr:rowOff>0</xdr:rowOff>
    </xdr:from>
    <xdr:to>
      <xdr:col>13</xdr:col>
      <xdr:colOff>224790</xdr:colOff>
      <xdr:row>51</xdr:row>
      <xdr:rowOff>41910</xdr:rowOff>
    </xdr:to>
    <xdr:pic>
      <xdr:nvPicPr>
        <xdr:cNvPr id="2" name="Picture 1025">
          <a:extLst>
            <a:ext uri="{FF2B5EF4-FFF2-40B4-BE49-F238E27FC236}">
              <a16:creationId xmlns:a16="http://schemas.microsoft.com/office/drawing/2014/main" id="{0AF4ABB3-D070-4F8A-8D96-CA2DC6BB64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90775" y="10763250"/>
          <a:ext cx="1343025" cy="238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32</xdr:row>
      <xdr:rowOff>0</xdr:rowOff>
    </xdr:from>
    <xdr:to>
      <xdr:col>8</xdr:col>
      <xdr:colOff>137160</xdr:colOff>
      <xdr:row>33</xdr:row>
      <xdr:rowOff>53340</xdr:rowOff>
    </xdr:to>
    <xdr:pic>
      <xdr:nvPicPr>
        <xdr:cNvPr id="2" name="Picture 1025">
          <a:extLst>
            <a:ext uri="{FF2B5EF4-FFF2-40B4-BE49-F238E27FC236}">
              <a16:creationId xmlns:a16="http://schemas.microsoft.com/office/drawing/2014/main" id="{0B102AAC-D7D3-4721-92B4-1AC54A0DE6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34640" y="10492740"/>
          <a:ext cx="1356360" cy="2438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F16733-2871-42AE-9178-0A3D322B2327}">
  <dimension ref="A1:L23"/>
  <sheetViews>
    <sheetView tabSelected="1" workbookViewId="0">
      <selection sqref="A1:XFD1048576"/>
    </sheetView>
  </sheetViews>
  <sheetFormatPr defaultRowHeight="15" x14ac:dyDescent="0.25"/>
  <cols>
    <col min="1" max="1" width="34.28515625" customWidth="1"/>
    <col min="2" max="2" width="18.42578125" style="1" bestFit="1" customWidth="1"/>
    <col min="3" max="3" width="15.7109375" bestFit="1" customWidth="1"/>
    <col min="4" max="4" width="10.140625" bestFit="1" customWidth="1"/>
    <col min="14" max="14" width="8.85546875" customWidth="1"/>
  </cols>
  <sheetData>
    <row r="1" spans="1:12" x14ac:dyDescent="0.25">
      <c r="A1" s="2"/>
      <c r="C1" s="143"/>
      <c r="D1" s="143"/>
      <c r="E1" s="143"/>
      <c r="F1" s="143"/>
      <c r="G1" s="143"/>
      <c r="H1" s="143"/>
      <c r="I1" s="143"/>
      <c r="J1" s="143"/>
      <c r="K1" s="143"/>
      <c r="L1" s="143"/>
    </row>
    <row r="2" spans="1:12" ht="15.75" x14ac:dyDescent="0.25">
      <c r="A2" s="16"/>
      <c r="B2" s="17" t="s">
        <v>0</v>
      </c>
      <c r="C2" s="143"/>
      <c r="D2" s="143"/>
      <c r="E2" s="143"/>
      <c r="F2" s="143"/>
      <c r="G2" s="143"/>
      <c r="H2" s="143"/>
      <c r="I2" s="143"/>
      <c r="J2" s="143"/>
      <c r="K2" s="143"/>
      <c r="L2" s="143"/>
    </row>
    <row r="3" spans="1:12" x14ac:dyDescent="0.25">
      <c r="A3" s="14" t="s">
        <v>1</v>
      </c>
      <c r="B3" s="17" t="s">
        <v>2</v>
      </c>
      <c r="C3" s="143"/>
      <c r="D3" s="143"/>
      <c r="E3" s="143"/>
      <c r="F3" s="143"/>
      <c r="G3" s="143"/>
      <c r="H3" s="143"/>
      <c r="I3" s="143"/>
      <c r="J3" s="143"/>
      <c r="K3" s="143"/>
      <c r="L3" s="143"/>
    </row>
    <row r="4" spans="1:12" x14ac:dyDescent="0.25">
      <c r="A4" t="s">
        <v>3</v>
      </c>
      <c r="B4" s="13">
        <f>'Administration  '!C9</f>
        <v>251082.92</v>
      </c>
      <c r="C4" t="s">
        <v>4</v>
      </c>
    </row>
    <row r="5" spans="1:12" x14ac:dyDescent="0.25">
      <c r="A5" t="s">
        <v>5</v>
      </c>
      <c r="B5" s="13">
        <f>'L &amp; A'!C8</f>
        <v>128.78</v>
      </c>
    </row>
    <row r="6" spans="1:12" x14ac:dyDescent="0.25">
      <c r="A6" t="s">
        <v>6</v>
      </c>
      <c r="B6" s="13">
        <f>'Town Hall'!C12</f>
        <v>0</v>
      </c>
    </row>
    <row r="7" spans="1:12" x14ac:dyDescent="0.25">
      <c r="A7" t="s">
        <v>7</v>
      </c>
      <c r="B7" s="13">
        <f>Grants!C6</f>
        <v>0</v>
      </c>
    </row>
    <row r="8" spans="1:12" x14ac:dyDescent="0.25">
      <c r="A8" s="62" t="s">
        <v>8</v>
      </c>
      <c r="B8" s="63">
        <f>SUM(B4:B7)</f>
        <v>251211.7</v>
      </c>
    </row>
    <row r="9" spans="1:12" x14ac:dyDescent="0.25">
      <c r="B9" s="13"/>
    </row>
    <row r="10" spans="1:12" x14ac:dyDescent="0.25">
      <c r="A10" s="14" t="s">
        <v>9</v>
      </c>
      <c r="B10" s="64"/>
    </row>
    <row r="11" spans="1:12" x14ac:dyDescent="0.25">
      <c r="A11" t="s">
        <v>3</v>
      </c>
      <c r="B11" s="13">
        <f>'Administration  '!C30</f>
        <v>197814.78</v>
      </c>
      <c r="D11" s="1"/>
    </row>
    <row r="12" spans="1:12" x14ac:dyDescent="0.25">
      <c r="A12" t="s">
        <v>5</v>
      </c>
      <c r="B12" s="13">
        <f>'L &amp; A'!C30</f>
        <v>34006.68</v>
      </c>
      <c r="D12" s="1"/>
    </row>
    <row r="13" spans="1:12" x14ac:dyDescent="0.25">
      <c r="A13" t="s">
        <v>10</v>
      </c>
      <c r="B13" s="13">
        <f>'Town Hall'!C38</f>
        <v>47497.80000000001</v>
      </c>
      <c r="D13" s="1"/>
    </row>
    <row r="14" spans="1:12" x14ac:dyDescent="0.25">
      <c r="A14" t="s">
        <v>11</v>
      </c>
      <c r="B14" s="171">
        <f>'Health &amp; Safety'!C10</f>
        <v>4748.01</v>
      </c>
      <c r="C14" s="172"/>
      <c r="D14" s="173"/>
      <c r="E14" s="172"/>
      <c r="F14" s="172"/>
      <c r="G14" s="172"/>
      <c r="H14" s="172"/>
    </row>
    <row r="15" spans="1:12" x14ac:dyDescent="0.25">
      <c r="A15" t="s">
        <v>105</v>
      </c>
      <c r="B15" s="13">
        <f>Civic!C17</f>
        <v>23080.92</v>
      </c>
      <c r="D15" s="1"/>
    </row>
    <row r="16" spans="1:12" x14ac:dyDescent="0.25">
      <c r="A16" t="s">
        <v>7</v>
      </c>
      <c r="B16" s="13">
        <f>Grants!C11</f>
        <v>2110</v>
      </c>
      <c r="D16" s="1"/>
    </row>
    <row r="17" spans="1:4" x14ac:dyDescent="0.25">
      <c r="A17" t="s">
        <v>12</v>
      </c>
      <c r="B17" s="13">
        <f>'Community Plan'!C12</f>
        <v>0</v>
      </c>
      <c r="D17" s="1"/>
    </row>
    <row r="18" spans="1:4" x14ac:dyDescent="0.25">
      <c r="A18" t="s">
        <v>133</v>
      </c>
      <c r="B18" s="13">
        <f>Christmas!C14</f>
        <v>19304.12</v>
      </c>
      <c r="D18" s="1"/>
    </row>
    <row r="19" spans="1:4" x14ac:dyDescent="0.25">
      <c r="A19" s="62" t="s">
        <v>8</v>
      </c>
      <c r="B19" s="63">
        <f>SUM(B11:B18)</f>
        <v>328562.31</v>
      </c>
      <c r="D19" s="3"/>
    </row>
    <row r="20" spans="1:4" x14ac:dyDescent="0.25">
      <c r="B20" s="13"/>
      <c r="D20" s="1"/>
    </row>
    <row r="21" spans="1:4" x14ac:dyDescent="0.25">
      <c r="A21" s="14" t="s">
        <v>13</v>
      </c>
      <c r="B21" s="175">
        <f>B8-B19</f>
        <v>-77350.609999999986</v>
      </c>
      <c r="D21" s="1"/>
    </row>
    <row r="22" spans="1:4" x14ac:dyDescent="0.25">
      <c r="D22" s="1"/>
    </row>
    <row r="23" spans="1:4" x14ac:dyDescent="0.25">
      <c r="D23" s="1"/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596F50-5E0A-46D3-82FD-B02EB8DE50CB}">
  <dimension ref="A1:S35"/>
  <sheetViews>
    <sheetView topLeftCell="A8" workbookViewId="0">
      <selection activeCell="B15" sqref="B15:C15"/>
    </sheetView>
  </sheetViews>
  <sheetFormatPr defaultRowHeight="12.75" customHeight="1" x14ac:dyDescent="0.25"/>
  <cols>
    <col min="1" max="1" width="4.85546875" style="144" customWidth="1"/>
    <col min="2" max="2" width="18.5703125" style="144" customWidth="1"/>
    <col min="3" max="3" width="1.85546875" style="144" customWidth="1"/>
    <col min="4" max="4" width="3.42578125" style="144" customWidth="1"/>
    <col min="5" max="5" width="7.85546875" style="144" customWidth="1"/>
    <col min="6" max="6" width="5.85546875" style="144" customWidth="1"/>
    <col min="7" max="7" width="5.42578125" style="144" customWidth="1"/>
    <col min="8" max="8" width="9.42578125" style="144" customWidth="1"/>
    <col min="9" max="9" width="1.28515625" style="144" customWidth="1"/>
    <col min="10" max="10" width="3.42578125" style="144" customWidth="1"/>
    <col min="11" max="11" width="7.85546875" style="144" customWidth="1"/>
    <col min="12" max="12" width="2.42578125" style="144" customWidth="1"/>
    <col min="13" max="13" width="9" style="144" customWidth="1"/>
    <col min="14" max="14" width="9.28515625" style="144" customWidth="1"/>
    <col min="15" max="15" width="2.42578125" style="144" customWidth="1"/>
    <col min="16" max="16" width="1.140625" style="144" customWidth="1"/>
    <col min="17" max="17" width="6.5703125" style="144" customWidth="1"/>
    <col min="18" max="18" width="4.85546875" style="144" customWidth="1"/>
    <col min="19" max="19" width="1.140625" style="144" customWidth="1"/>
    <col min="20" max="256" width="6.85546875" style="144" customWidth="1"/>
    <col min="257" max="257" width="4.85546875" style="144" customWidth="1"/>
    <col min="258" max="258" width="18.5703125" style="144" customWidth="1"/>
    <col min="259" max="259" width="1.85546875" style="144" customWidth="1"/>
    <col min="260" max="260" width="3.42578125" style="144" customWidth="1"/>
    <col min="261" max="261" width="7.85546875" style="144" customWidth="1"/>
    <col min="262" max="262" width="5.85546875" style="144" customWidth="1"/>
    <col min="263" max="263" width="5.42578125" style="144" customWidth="1"/>
    <col min="264" max="264" width="9.42578125" style="144" customWidth="1"/>
    <col min="265" max="265" width="1.28515625" style="144" customWidth="1"/>
    <col min="266" max="266" width="3.42578125" style="144" customWidth="1"/>
    <col min="267" max="267" width="7.85546875" style="144" customWidth="1"/>
    <col min="268" max="268" width="2.42578125" style="144" customWidth="1"/>
    <col min="269" max="269" width="9" style="144" customWidth="1"/>
    <col min="270" max="270" width="9.28515625" style="144" customWidth="1"/>
    <col min="271" max="271" width="2.42578125" style="144" customWidth="1"/>
    <col min="272" max="272" width="1.140625" style="144" customWidth="1"/>
    <col min="273" max="273" width="6.5703125" style="144" customWidth="1"/>
    <col min="274" max="274" width="4.85546875" style="144" customWidth="1"/>
    <col min="275" max="275" width="1.140625" style="144" customWidth="1"/>
    <col min="276" max="512" width="6.85546875" style="144" customWidth="1"/>
    <col min="513" max="513" width="4.85546875" style="144" customWidth="1"/>
    <col min="514" max="514" width="18.5703125" style="144" customWidth="1"/>
    <col min="515" max="515" width="1.85546875" style="144" customWidth="1"/>
    <col min="516" max="516" width="3.42578125" style="144" customWidth="1"/>
    <col min="517" max="517" width="7.85546875" style="144" customWidth="1"/>
    <col min="518" max="518" width="5.85546875" style="144" customWidth="1"/>
    <col min="519" max="519" width="5.42578125" style="144" customWidth="1"/>
    <col min="520" max="520" width="9.42578125" style="144" customWidth="1"/>
    <col min="521" max="521" width="1.28515625" style="144" customWidth="1"/>
    <col min="522" max="522" width="3.42578125" style="144" customWidth="1"/>
    <col min="523" max="523" width="7.85546875" style="144" customWidth="1"/>
    <col min="524" max="524" width="2.42578125" style="144" customWidth="1"/>
    <col min="525" max="525" width="9" style="144" customWidth="1"/>
    <col min="526" max="526" width="9.28515625" style="144" customWidth="1"/>
    <col min="527" max="527" width="2.42578125" style="144" customWidth="1"/>
    <col min="528" max="528" width="1.140625" style="144" customWidth="1"/>
    <col min="529" max="529" width="6.5703125" style="144" customWidth="1"/>
    <col min="530" max="530" width="4.85546875" style="144" customWidth="1"/>
    <col min="531" max="531" width="1.140625" style="144" customWidth="1"/>
    <col min="532" max="768" width="6.85546875" style="144" customWidth="1"/>
    <col min="769" max="769" width="4.85546875" style="144" customWidth="1"/>
    <col min="770" max="770" width="18.5703125" style="144" customWidth="1"/>
    <col min="771" max="771" width="1.85546875" style="144" customWidth="1"/>
    <col min="772" max="772" width="3.42578125" style="144" customWidth="1"/>
    <col min="773" max="773" width="7.85546875" style="144" customWidth="1"/>
    <col min="774" max="774" width="5.85546875" style="144" customWidth="1"/>
    <col min="775" max="775" width="5.42578125" style="144" customWidth="1"/>
    <col min="776" max="776" width="9.42578125" style="144" customWidth="1"/>
    <col min="777" max="777" width="1.28515625" style="144" customWidth="1"/>
    <col min="778" max="778" width="3.42578125" style="144" customWidth="1"/>
    <col min="779" max="779" width="7.85546875" style="144" customWidth="1"/>
    <col min="780" max="780" width="2.42578125" style="144" customWidth="1"/>
    <col min="781" max="781" width="9" style="144" customWidth="1"/>
    <col min="782" max="782" width="9.28515625" style="144" customWidth="1"/>
    <col min="783" max="783" width="2.42578125" style="144" customWidth="1"/>
    <col min="784" max="784" width="1.140625" style="144" customWidth="1"/>
    <col min="785" max="785" width="6.5703125" style="144" customWidth="1"/>
    <col min="786" max="786" width="4.85546875" style="144" customWidth="1"/>
    <col min="787" max="787" width="1.140625" style="144" customWidth="1"/>
    <col min="788" max="1024" width="6.85546875" style="144" customWidth="1"/>
    <col min="1025" max="1025" width="4.85546875" style="144" customWidth="1"/>
    <col min="1026" max="1026" width="18.5703125" style="144" customWidth="1"/>
    <col min="1027" max="1027" width="1.85546875" style="144" customWidth="1"/>
    <col min="1028" max="1028" width="3.42578125" style="144" customWidth="1"/>
    <col min="1029" max="1029" width="7.85546875" style="144" customWidth="1"/>
    <col min="1030" max="1030" width="5.85546875" style="144" customWidth="1"/>
    <col min="1031" max="1031" width="5.42578125" style="144" customWidth="1"/>
    <col min="1032" max="1032" width="9.42578125" style="144" customWidth="1"/>
    <col min="1033" max="1033" width="1.28515625" style="144" customWidth="1"/>
    <col min="1034" max="1034" width="3.42578125" style="144" customWidth="1"/>
    <col min="1035" max="1035" width="7.85546875" style="144" customWidth="1"/>
    <col min="1036" max="1036" width="2.42578125" style="144" customWidth="1"/>
    <col min="1037" max="1037" width="9" style="144" customWidth="1"/>
    <col min="1038" max="1038" width="9.28515625" style="144" customWidth="1"/>
    <col min="1039" max="1039" width="2.42578125" style="144" customWidth="1"/>
    <col min="1040" max="1040" width="1.140625" style="144" customWidth="1"/>
    <col min="1041" max="1041" width="6.5703125" style="144" customWidth="1"/>
    <col min="1042" max="1042" width="4.85546875" style="144" customWidth="1"/>
    <col min="1043" max="1043" width="1.140625" style="144" customWidth="1"/>
    <col min="1044" max="1280" width="6.85546875" style="144" customWidth="1"/>
    <col min="1281" max="1281" width="4.85546875" style="144" customWidth="1"/>
    <col min="1282" max="1282" width="18.5703125" style="144" customWidth="1"/>
    <col min="1283" max="1283" width="1.85546875" style="144" customWidth="1"/>
    <col min="1284" max="1284" width="3.42578125" style="144" customWidth="1"/>
    <col min="1285" max="1285" width="7.85546875" style="144" customWidth="1"/>
    <col min="1286" max="1286" width="5.85546875" style="144" customWidth="1"/>
    <col min="1287" max="1287" width="5.42578125" style="144" customWidth="1"/>
    <col min="1288" max="1288" width="9.42578125" style="144" customWidth="1"/>
    <col min="1289" max="1289" width="1.28515625" style="144" customWidth="1"/>
    <col min="1290" max="1290" width="3.42578125" style="144" customWidth="1"/>
    <col min="1291" max="1291" width="7.85546875" style="144" customWidth="1"/>
    <col min="1292" max="1292" width="2.42578125" style="144" customWidth="1"/>
    <col min="1293" max="1293" width="9" style="144" customWidth="1"/>
    <col min="1294" max="1294" width="9.28515625" style="144" customWidth="1"/>
    <col min="1295" max="1295" width="2.42578125" style="144" customWidth="1"/>
    <col min="1296" max="1296" width="1.140625" style="144" customWidth="1"/>
    <col min="1297" max="1297" width="6.5703125" style="144" customWidth="1"/>
    <col min="1298" max="1298" width="4.85546875" style="144" customWidth="1"/>
    <col min="1299" max="1299" width="1.140625" style="144" customWidth="1"/>
    <col min="1300" max="1536" width="6.85546875" style="144" customWidth="1"/>
    <col min="1537" max="1537" width="4.85546875" style="144" customWidth="1"/>
    <col min="1538" max="1538" width="18.5703125" style="144" customWidth="1"/>
    <col min="1539" max="1539" width="1.85546875" style="144" customWidth="1"/>
    <col min="1540" max="1540" width="3.42578125" style="144" customWidth="1"/>
    <col min="1541" max="1541" width="7.85546875" style="144" customWidth="1"/>
    <col min="1542" max="1542" width="5.85546875" style="144" customWidth="1"/>
    <col min="1543" max="1543" width="5.42578125" style="144" customWidth="1"/>
    <col min="1544" max="1544" width="9.42578125" style="144" customWidth="1"/>
    <col min="1545" max="1545" width="1.28515625" style="144" customWidth="1"/>
    <col min="1546" max="1546" width="3.42578125" style="144" customWidth="1"/>
    <col min="1547" max="1547" width="7.85546875" style="144" customWidth="1"/>
    <col min="1548" max="1548" width="2.42578125" style="144" customWidth="1"/>
    <col min="1549" max="1549" width="9" style="144" customWidth="1"/>
    <col min="1550" max="1550" width="9.28515625" style="144" customWidth="1"/>
    <col min="1551" max="1551" width="2.42578125" style="144" customWidth="1"/>
    <col min="1552" max="1552" width="1.140625" style="144" customWidth="1"/>
    <col min="1553" max="1553" width="6.5703125" style="144" customWidth="1"/>
    <col min="1554" max="1554" width="4.85546875" style="144" customWidth="1"/>
    <col min="1555" max="1555" width="1.140625" style="144" customWidth="1"/>
    <col min="1556" max="1792" width="6.85546875" style="144" customWidth="1"/>
    <col min="1793" max="1793" width="4.85546875" style="144" customWidth="1"/>
    <col min="1794" max="1794" width="18.5703125" style="144" customWidth="1"/>
    <col min="1795" max="1795" width="1.85546875" style="144" customWidth="1"/>
    <col min="1796" max="1796" width="3.42578125" style="144" customWidth="1"/>
    <col min="1797" max="1797" width="7.85546875" style="144" customWidth="1"/>
    <col min="1798" max="1798" width="5.85546875" style="144" customWidth="1"/>
    <col min="1799" max="1799" width="5.42578125" style="144" customWidth="1"/>
    <col min="1800" max="1800" width="9.42578125" style="144" customWidth="1"/>
    <col min="1801" max="1801" width="1.28515625" style="144" customWidth="1"/>
    <col min="1802" max="1802" width="3.42578125" style="144" customWidth="1"/>
    <col min="1803" max="1803" width="7.85546875" style="144" customWidth="1"/>
    <col min="1804" max="1804" width="2.42578125" style="144" customWidth="1"/>
    <col min="1805" max="1805" width="9" style="144" customWidth="1"/>
    <col min="1806" max="1806" width="9.28515625" style="144" customWidth="1"/>
    <col min="1807" max="1807" width="2.42578125" style="144" customWidth="1"/>
    <col min="1808" max="1808" width="1.140625" style="144" customWidth="1"/>
    <col min="1809" max="1809" width="6.5703125" style="144" customWidth="1"/>
    <col min="1810" max="1810" width="4.85546875" style="144" customWidth="1"/>
    <col min="1811" max="1811" width="1.140625" style="144" customWidth="1"/>
    <col min="1812" max="2048" width="6.85546875" style="144" customWidth="1"/>
    <col min="2049" max="2049" width="4.85546875" style="144" customWidth="1"/>
    <col min="2050" max="2050" width="18.5703125" style="144" customWidth="1"/>
    <col min="2051" max="2051" width="1.85546875" style="144" customWidth="1"/>
    <col min="2052" max="2052" width="3.42578125" style="144" customWidth="1"/>
    <col min="2053" max="2053" width="7.85546875" style="144" customWidth="1"/>
    <col min="2054" max="2054" width="5.85546875" style="144" customWidth="1"/>
    <col min="2055" max="2055" width="5.42578125" style="144" customWidth="1"/>
    <col min="2056" max="2056" width="9.42578125" style="144" customWidth="1"/>
    <col min="2057" max="2057" width="1.28515625" style="144" customWidth="1"/>
    <col min="2058" max="2058" width="3.42578125" style="144" customWidth="1"/>
    <col min="2059" max="2059" width="7.85546875" style="144" customWidth="1"/>
    <col min="2060" max="2060" width="2.42578125" style="144" customWidth="1"/>
    <col min="2061" max="2061" width="9" style="144" customWidth="1"/>
    <col min="2062" max="2062" width="9.28515625" style="144" customWidth="1"/>
    <col min="2063" max="2063" width="2.42578125" style="144" customWidth="1"/>
    <col min="2064" max="2064" width="1.140625" style="144" customWidth="1"/>
    <col min="2065" max="2065" width="6.5703125" style="144" customWidth="1"/>
    <col min="2066" max="2066" width="4.85546875" style="144" customWidth="1"/>
    <col min="2067" max="2067" width="1.140625" style="144" customWidth="1"/>
    <col min="2068" max="2304" width="6.85546875" style="144" customWidth="1"/>
    <col min="2305" max="2305" width="4.85546875" style="144" customWidth="1"/>
    <col min="2306" max="2306" width="18.5703125" style="144" customWidth="1"/>
    <col min="2307" max="2307" width="1.85546875" style="144" customWidth="1"/>
    <col min="2308" max="2308" width="3.42578125" style="144" customWidth="1"/>
    <col min="2309" max="2309" width="7.85546875" style="144" customWidth="1"/>
    <col min="2310" max="2310" width="5.85546875" style="144" customWidth="1"/>
    <col min="2311" max="2311" width="5.42578125" style="144" customWidth="1"/>
    <col min="2312" max="2312" width="9.42578125" style="144" customWidth="1"/>
    <col min="2313" max="2313" width="1.28515625" style="144" customWidth="1"/>
    <col min="2314" max="2314" width="3.42578125" style="144" customWidth="1"/>
    <col min="2315" max="2315" width="7.85546875" style="144" customWidth="1"/>
    <col min="2316" max="2316" width="2.42578125" style="144" customWidth="1"/>
    <col min="2317" max="2317" width="9" style="144" customWidth="1"/>
    <col min="2318" max="2318" width="9.28515625" style="144" customWidth="1"/>
    <col min="2319" max="2319" width="2.42578125" style="144" customWidth="1"/>
    <col min="2320" max="2320" width="1.140625" style="144" customWidth="1"/>
    <col min="2321" max="2321" width="6.5703125" style="144" customWidth="1"/>
    <col min="2322" max="2322" width="4.85546875" style="144" customWidth="1"/>
    <col min="2323" max="2323" width="1.140625" style="144" customWidth="1"/>
    <col min="2324" max="2560" width="6.85546875" style="144" customWidth="1"/>
    <col min="2561" max="2561" width="4.85546875" style="144" customWidth="1"/>
    <col min="2562" max="2562" width="18.5703125" style="144" customWidth="1"/>
    <col min="2563" max="2563" width="1.85546875" style="144" customWidth="1"/>
    <col min="2564" max="2564" width="3.42578125" style="144" customWidth="1"/>
    <col min="2565" max="2565" width="7.85546875" style="144" customWidth="1"/>
    <col min="2566" max="2566" width="5.85546875" style="144" customWidth="1"/>
    <col min="2567" max="2567" width="5.42578125" style="144" customWidth="1"/>
    <col min="2568" max="2568" width="9.42578125" style="144" customWidth="1"/>
    <col min="2569" max="2569" width="1.28515625" style="144" customWidth="1"/>
    <col min="2570" max="2570" width="3.42578125" style="144" customWidth="1"/>
    <col min="2571" max="2571" width="7.85546875" style="144" customWidth="1"/>
    <col min="2572" max="2572" width="2.42578125" style="144" customWidth="1"/>
    <col min="2573" max="2573" width="9" style="144" customWidth="1"/>
    <col min="2574" max="2574" width="9.28515625" style="144" customWidth="1"/>
    <col min="2575" max="2575" width="2.42578125" style="144" customWidth="1"/>
    <col min="2576" max="2576" width="1.140625" style="144" customWidth="1"/>
    <col min="2577" max="2577" width="6.5703125" style="144" customWidth="1"/>
    <col min="2578" max="2578" width="4.85546875" style="144" customWidth="1"/>
    <col min="2579" max="2579" width="1.140625" style="144" customWidth="1"/>
    <col min="2580" max="2816" width="6.85546875" style="144" customWidth="1"/>
    <col min="2817" max="2817" width="4.85546875" style="144" customWidth="1"/>
    <col min="2818" max="2818" width="18.5703125" style="144" customWidth="1"/>
    <col min="2819" max="2819" width="1.85546875" style="144" customWidth="1"/>
    <col min="2820" max="2820" width="3.42578125" style="144" customWidth="1"/>
    <col min="2821" max="2821" width="7.85546875" style="144" customWidth="1"/>
    <col min="2822" max="2822" width="5.85546875" style="144" customWidth="1"/>
    <col min="2823" max="2823" width="5.42578125" style="144" customWidth="1"/>
    <col min="2824" max="2824" width="9.42578125" style="144" customWidth="1"/>
    <col min="2825" max="2825" width="1.28515625" style="144" customWidth="1"/>
    <col min="2826" max="2826" width="3.42578125" style="144" customWidth="1"/>
    <col min="2827" max="2827" width="7.85546875" style="144" customWidth="1"/>
    <col min="2828" max="2828" width="2.42578125" style="144" customWidth="1"/>
    <col min="2829" max="2829" width="9" style="144" customWidth="1"/>
    <col min="2830" max="2830" width="9.28515625" style="144" customWidth="1"/>
    <col min="2831" max="2831" width="2.42578125" style="144" customWidth="1"/>
    <col min="2832" max="2832" width="1.140625" style="144" customWidth="1"/>
    <col min="2833" max="2833" width="6.5703125" style="144" customWidth="1"/>
    <col min="2834" max="2834" width="4.85546875" style="144" customWidth="1"/>
    <col min="2835" max="2835" width="1.140625" style="144" customWidth="1"/>
    <col min="2836" max="3072" width="6.85546875" style="144" customWidth="1"/>
    <col min="3073" max="3073" width="4.85546875" style="144" customWidth="1"/>
    <col min="3074" max="3074" width="18.5703125" style="144" customWidth="1"/>
    <col min="3075" max="3075" width="1.85546875" style="144" customWidth="1"/>
    <col min="3076" max="3076" width="3.42578125" style="144" customWidth="1"/>
    <col min="3077" max="3077" width="7.85546875" style="144" customWidth="1"/>
    <col min="3078" max="3078" width="5.85546875" style="144" customWidth="1"/>
    <col min="3079" max="3079" width="5.42578125" style="144" customWidth="1"/>
    <col min="3080" max="3080" width="9.42578125" style="144" customWidth="1"/>
    <col min="3081" max="3081" width="1.28515625" style="144" customWidth="1"/>
    <col min="3082" max="3082" width="3.42578125" style="144" customWidth="1"/>
    <col min="3083" max="3083" width="7.85546875" style="144" customWidth="1"/>
    <col min="3084" max="3084" width="2.42578125" style="144" customWidth="1"/>
    <col min="3085" max="3085" width="9" style="144" customWidth="1"/>
    <col min="3086" max="3086" width="9.28515625" style="144" customWidth="1"/>
    <col min="3087" max="3087" width="2.42578125" style="144" customWidth="1"/>
    <col min="3088" max="3088" width="1.140625" style="144" customWidth="1"/>
    <col min="3089" max="3089" width="6.5703125" style="144" customWidth="1"/>
    <col min="3090" max="3090" width="4.85546875" style="144" customWidth="1"/>
    <col min="3091" max="3091" width="1.140625" style="144" customWidth="1"/>
    <col min="3092" max="3328" width="6.85546875" style="144" customWidth="1"/>
    <col min="3329" max="3329" width="4.85546875" style="144" customWidth="1"/>
    <col min="3330" max="3330" width="18.5703125" style="144" customWidth="1"/>
    <col min="3331" max="3331" width="1.85546875" style="144" customWidth="1"/>
    <col min="3332" max="3332" width="3.42578125" style="144" customWidth="1"/>
    <col min="3333" max="3333" width="7.85546875" style="144" customWidth="1"/>
    <col min="3334" max="3334" width="5.85546875" style="144" customWidth="1"/>
    <col min="3335" max="3335" width="5.42578125" style="144" customWidth="1"/>
    <col min="3336" max="3336" width="9.42578125" style="144" customWidth="1"/>
    <col min="3337" max="3337" width="1.28515625" style="144" customWidth="1"/>
    <col min="3338" max="3338" width="3.42578125" style="144" customWidth="1"/>
    <col min="3339" max="3339" width="7.85546875" style="144" customWidth="1"/>
    <col min="3340" max="3340" width="2.42578125" style="144" customWidth="1"/>
    <col min="3341" max="3341" width="9" style="144" customWidth="1"/>
    <col min="3342" max="3342" width="9.28515625" style="144" customWidth="1"/>
    <col min="3343" max="3343" width="2.42578125" style="144" customWidth="1"/>
    <col min="3344" max="3344" width="1.140625" style="144" customWidth="1"/>
    <col min="3345" max="3345" width="6.5703125" style="144" customWidth="1"/>
    <col min="3346" max="3346" width="4.85546875" style="144" customWidth="1"/>
    <col min="3347" max="3347" width="1.140625" style="144" customWidth="1"/>
    <col min="3348" max="3584" width="6.85546875" style="144" customWidth="1"/>
    <col min="3585" max="3585" width="4.85546875" style="144" customWidth="1"/>
    <col min="3586" max="3586" width="18.5703125" style="144" customWidth="1"/>
    <col min="3587" max="3587" width="1.85546875" style="144" customWidth="1"/>
    <col min="3588" max="3588" width="3.42578125" style="144" customWidth="1"/>
    <col min="3589" max="3589" width="7.85546875" style="144" customWidth="1"/>
    <col min="3590" max="3590" width="5.85546875" style="144" customWidth="1"/>
    <col min="3591" max="3591" width="5.42578125" style="144" customWidth="1"/>
    <col min="3592" max="3592" width="9.42578125" style="144" customWidth="1"/>
    <col min="3593" max="3593" width="1.28515625" style="144" customWidth="1"/>
    <col min="3594" max="3594" width="3.42578125" style="144" customWidth="1"/>
    <col min="3595" max="3595" width="7.85546875" style="144" customWidth="1"/>
    <col min="3596" max="3596" width="2.42578125" style="144" customWidth="1"/>
    <col min="3597" max="3597" width="9" style="144" customWidth="1"/>
    <col min="3598" max="3598" width="9.28515625" style="144" customWidth="1"/>
    <col min="3599" max="3599" width="2.42578125" style="144" customWidth="1"/>
    <col min="3600" max="3600" width="1.140625" style="144" customWidth="1"/>
    <col min="3601" max="3601" width="6.5703125" style="144" customWidth="1"/>
    <col min="3602" max="3602" width="4.85546875" style="144" customWidth="1"/>
    <col min="3603" max="3603" width="1.140625" style="144" customWidth="1"/>
    <col min="3604" max="3840" width="6.85546875" style="144" customWidth="1"/>
    <col min="3841" max="3841" width="4.85546875" style="144" customWidth="1"/>
    <col min="3842" max="3842" width="18.5703125" style="144" customWidth="1"/>
    <col min="3843" max="3843" width="1.85546875" style="144" customWidth="1"/>
    <col min="3844" max="3844" width="3.42578125" style="144" customWidth="1"/>
    <col min="3845" max="3845" width="7.85546875" style="144" customWidth="1"/>
    <col min="3846" max="3846" width="5.85546875" style="144" customWidth="1"/>
    <col min="3847" max="3847" width="5.42578125" style="144" customWidth="1"/>
    <col min="3848" max="3848" width="9.42578125" style="144" customWidth="1"/>
    <col min="3849" max="3849" width="1.28515625" style="144" customWidth="1"/>
    <col min="3850" max="3850" width="3.42578125" style="144" customWidth="1"/>
    <col min="3851" max="3851" width="7.85546875" style="144" customWidth="1"/>
    <col min="3852" max="3852" width="2.42578125" style="144" customWidth="1"/>
    <col min="3853" max="3853" width="9" style="144" customWidth="1"/>
    <col min="3854" max="3854" width="9.28515625" style="144" customWidth="1"/>
    <col min="3855" max="3855" width="2.42578125" style="144" customWidth="1"/>
    <col min="3856" max="3856" width="1.140625" style="144" customWidth="1"/>
    <col min="3857" max="3857" width="6.5703125" style="144" customWidth="1"/>
    <col min="3858" max="3858" width="4.85546875" style="144" customWidth="1"/>
    <col min="3859" max="3859" width="1.140625" style="144" customWidth="1"/>
    <col min="3860" max="4096" width="6.85546875" style="144" customWidth="1"/>
    <col min="4097" max="4097" width="4.85546875" style="144" customWidth="1"/>
    <col min="4098" max="4098" width="18.5703125" style="144" customWidth="1"/>
    <col min="4099" max="4099" width="1.85546875" style="144" customWidth="1"/>
    <col min="4100" max="4100" width="3.42578125" style="144" customWidth="1"/>
    <col min="4101" max="4101" width="7.85546875" style="144" customWidth="1"/>
    <col min="4102" max="4102" width="5.85546875" style="144" customWidth="1"/>
    <col min="4103" max="4103" width="5.42578125" style="144" customWidth="1"/>
    <col min="4104" max="4104" width="9.42578125" style="144" customWidth="1"/>
    <col min="4105" max="4105" width="1.28515625" style="144" customWidth="1"/>
    <col min="4106" max="4106" width="3.42578125" style="144" customWidth="1"/>
    <col min="4107" max="4107" width="7.85546875" style="144" customWidth="1"/>
    <col min="4108" max="4108" width="2.42578125" style="144" customWidth="1"/>
    <col min="4109" max="4109" width="9" style="144" customWidth="1"/>
    <col min="4110" max="4110" width="9.28515625" style="144" customWidth="1"/>
    <col min="4111" max="4111" width="2.42578125" style="144" customWidth="1"/>
    <col min="4112" max="4112" width="1.140625" style="144" customWidth="1"/>
    <col min="4113" max="4113" width="6.5703125" style="144" customWidth="1"/>
    <col min="4114" max="4114" width="4.85546875" style="144" customWidth="1"/>
    <col min="4115" max="4115" width="1.140625" style="144" customWidth="1"/>
    <col min="4116" max="4352" width="6.85546875" style="144" customWidth="1"/>
    <col min="4353" max="4353" width="4.85546875" style="144" customWidth="1"/>
    <col min="4354" max="4354" width="18.5703125" style="144" customWidth="1"/>
    <col min="4355" max="4355" width="1.85546875" style="144" customWidth="1"/>
    <col min="4356" max="4356" width="3.42578125" style="144" customWidth="1"/>
    <col min="4357" max="4357" width="7.85546875" style="144" customWidth="1"/>
    <col min="4358" max="4358" width="5.85546875" style="144" customWidth="1"/>
    <col min="4359" max="4359" width="5.42578125" style="144" customWidth="1"/>
    <col min="4360" max="4360" width="9.42578125" style="144" customWidth="1"/>
    <col min="4361" max="4361" width="1.28515625" style="144" customWidth="1"/>
    <col min="4362" max="4362" width="3.42578125" style="144" customWidth="1"/>
    <col min="4363" max="4363" width="7.85546875" style="144" customWidth="1"/>
    <col min="4364" max="4364" width="2.42578125" style="144" customWidth="1"/>
    <col min="4365" max="4365" width="9" style="144" customWidth="1"/>
    <col min="4366" max="4366" width="9.28515625" style="144" customWidth="1"/>
    <col min="4367" max="4367" width="2.42578125" style="144" customWidth="1"/>
    <col min="4368" max="4368" width="1.140625" style="144" customWidth="1"/>
    <col min="4369" max="4369" width="6.5703125" style="144" customWidth="1"/>
    <col min="4370" max="4370" width="4.85546875" style="144" customWidth="1"/>
    <col min="4371" max="4371" width="1.140625" style="144" customWidth="1"/>
    <col min="4372" max="4608" width="6.85546875" style="144" customWidth="1"/>
    <col min="4609" max="4609" width="4.85546875" style="144" customWidth="1"/>
    <col min="4610" max="4610" width="18.5703125" style="144" customWidth="1"/>
    <col min="4611" max="4611" width="1.85546875" style="144" customWidth="1"/>
    <col min="4612" max="4612" width="3.42578125" style="144" customWidth="1"/>
    <col min="4613" max="4613" width="7.85546875" style="144" customWidth="1"/>
    <col min="4614" max="4614" width="5.85546875" style="144" customWidth="1"/>
    <col min="4615" max="4615" width="5.42578125" style="144" customWidth="1"/>
    <col min="4616" max="4616" width="9.42578125" style="144" customWidth="1"/>
    <col min="4617" max="4617" width="1.28515625" style="144" customWidth="1"/>
    <col min="4618" max="4618" width="3.42578125" style="144" customWidth="1"/>
    <col min="4619" max="4619" width="7.85546875" style="144" customWidth="1"/>
    <col min="4620" max="4620" width="2.42578125" style="144" customWidth="1"/>
    <col min="4621" max="4621" width="9" style="144" customWidth="1"/>
    <col min="4622" max="4622" width="9.28515625" style="144" customWidth="1"/>
    <col min="4623" max="4623" width="2.42578125" style="144" customWidth="1"/>
    <col min="4624" max="4624" width="1.140625" style="144" customWidth="1"/>
    <col min="4625" max="4625" width="6.5703125" style="144" customWidth="1"/>
    <col min="4626" max="4626" width="4.85546875" style="144" customWidth="1"/>
    <col min="4627" max="4627" width="1.140625" style="144" customWidth="1"/>
    <col min="4628" max="4864" width="6.85546875" style="144" customWidth="1"/>
    <col min="4865" max="4865" width="4.85546875" style="144" customWidth="1"/>
    <col min="4866" max="4866" width="18.5703125" style="144" customWidth="1"/>
    <col min="4867" max="4867" width="1.85546875" style="144" customWidth="1"/>
    <col min="4868" max="4868" width="3.42578125" style="144" customWidth="1"/>
    <col min="4869" max="4869" width="7.85546875" style="144" customWidth="1"/>
    <col min="4870" max="4870" width="5.85546875" style="144" customWidth="1"/>
    <col min="4871" max="4871" width="5.42578125" style="144" customWidth="1"/>
    <col min="4872" max="4872" width="9.42578125" style="144" customWidth="1"/>
    <col min="4873" max="4873" width="1.28515625" style="144" customWidth="1"/>
    <col min="4874" max="4874" width="3.42578125" style="144" customWidth="1"/>
    <col min="4875" max="4875" width="7.85546875" style="144" customWidth="1"/>
    <col min="4876" max="4876" width="2.42578125" style="144" customWidth="1"/>
    <col min="4877" max="4877" width="9" style="144" customWidth="1"/>
    <col min="4878" max="4878" width="9.28515625" style="144" customWidth="1"/>
    <col min="4879" max="4879" width="2.42578125" style="144" customWidth="1"/>
    <col min="4880" max="4880" width="1.140625" style="144" customWidth="1"/>
    <col min="4881" max="4881" width="6.5703125" style="144" customWidth="1"/>
    <col min="4882" max="4882" width="4.85546875" style="144" customWidth="1"/>
    <col min="4883" max="4883" width="1.140625" style="144" customWidth="1"/>
    <col min="4884" max="5120" width="6.85546875" style="144" customWidth="1"/>
    <col min="5121" max="5121" width="4.85546875" style="144" customWidth="1"/>
    <col min="5122" max="5122" width="18.5703125" style="144" customWidth="1"/>
    <col min="5123" max="5123" width="1.85546875" style="144" customWidth="1"/>
    <col min="5124" max="5124" width="3.42578125" style="144" customWidth="1"/>
    <col min="5125" max="5125" width="7.85546875" style="144" customWidth="1"/>
    <col min="5126" max="5126" width="5.85546875" style="144" customWidth="1"/>
    <col min="5127" max="5127" width="5.42578125" style="144" customWidth="1"/>
    <col min="5128" max="5128" width="9.42578125" style="144" customWidth="1"/>
    <col min="5129" max="5129" width="1.28515625" style="144" customWidth="1"/>
    <col min="5130" max="5130" width="3.42578125" style="144" customWidth="1"/>
    <col min="5131" max="5131" width="7.85546875" style="144" customWidth="1"/>
    <col min="5132" max="5132" width="2.42578125" style="144" customWidth="1"/>
    <col min="5133" max="5133" width="9" style="144" customWidth="1"/>
    <col min="5134" max="5134" width="9.28515625" style="144" customWidth="1"/>
    <col min="5135" max="5135" width="2.42578125" style="144" customWidth="1"/>
    <col min="5136" max="5136" width="1.140625" style="144" customWidth="1"/>
    <col min="5137" max="5137" width="6.5703125" style="144" customWidth="1"/>
    <col min="5138" max="5138" width="4.85546875" style="144" customWidth="1"/>
    <col min="5139" max="5139" width="1.140625" style="144" customWidth="1"/>
    <col min="5140" max="5376" width="6.85546875" style="144" customWidth="1"/>
    <col min="5377" max="5377" width="4.85546875" style="144" customWidth="1"/>
    <col min="5378" max="5378" width="18.5703125" style="144" customWidth="1"/>
    <col min="5379" max="5379" width="1.85546875" style="144" customWidth="1"/>
    <col min="5380" max="5380" width="3.42578125" style="144" customWidth="1"/>
    <col min="5381" max="5381" width="7.85546875" style="144" customWidth="1"/>
    <col min="5382" max="5382" width="5.85546875" style="144" customWidth="1"/>
    <col min="5383" max="5383" width="5.42578125" style="144" customWidth="1"/>
    <col min="5384" max="5384" width="9.42578125" style="144" customWidth="1"/>
    <col min="5385" max="5385" width="1.28515625" style="144" customWidth="1"/>
    <col min="5386" max="5386" width="3.42578125" style="144" customWidth="1"/>
    <col min="5387" max="5387" width="7.85546875" style="144" customWidth="1"/>
    <col min="5388" max="5388" width="2.42578125" style="144" customWidth="1"/>
    <col min="5389" max="5389" width="9" style="144" customWidth="1"/>
    <col min="5390" max="5390" width="9.28515625" style="144" customWidth="1"/>
    <col min="5391" max="5391" width="2.42578125" style="144" customWidth="1"/>
    <col min="5392" max="5392" width="1.140625" style="144" customWidth="1"/>
    <col min="5393" max="5393" width="6.5703125" style="144" customWidth="1"/>
    <col min="5394" max="5394" width="4.85546875" style="144" customWidth="1"/>
    <col min="5395" max="5395" width="1.140625" style="144" customWidth="1"/>
    <col min="5396" max="5632" width="6.85546875" style="144" customWidth="1"/>
    <col min="5633" max="5633" width="4.85546875" style="144" customWidth="1"/>
    <col min="5634" max="5634" width="18.5703125" style="144" customWidth="1"/>
    <col min="5635" max="5635" width="1.85546875" style="144" customWidth="1"/>
    <col min="5636" max="5636" width="3.42578125" style="144" customWidth="1"/>
    <col min="5637" max="5637" width="7.85546875" style="144" customWidth="1"/>
    <col min="5638" max="5638" width="5.85546875" style="144" customWidth="1"/>
    <col min="5639" max="5639" width="5.42578125" style="144" customWidth="1"/>
    <col min="5640" max="5640" width="9.42578125" style="144" customWidth="1"/>
    <col min="5641" max="5641" width="1.28515625" style="144" customWidth="1"/>
    <col min="5642" max="5642" width="3.42578125" style="144" customWidth="1"/>
    <col min="5643" max="5643" width="7.85546875" style="144" customWidth="1"/>
    <col min="5644" max="5644" width="2.42578125" style="144" customWidth="1"/>
    <col min="5645" max="5645" width="9" style="144" customWidth="1"/>
    <col min="5646" max="5646" width="9.28515625" style="144" customWidth="1"/>
    <col min="5647" max="5647" width="2.42578125" style="144" customWidth="1"/>
    <col min="5648" max="5648" width="1.140625" style="144" customWidth="1"/>
    <col min="5649" max="5649" width="6.5703125" style="144" customWidth="1"/>
    <col min="5650" max="5650" width="4.85546875" style="144" customWidth="1"/>
    <col min="5651" max="5651" width="1.140625" style="144" customWidth="1"/>
    <col min="5652" max="5888" width="6.85546875" style="144" customWidth="1"/>
    <col min="5889" max="5889" width="4.85546875" style="144" customWidth="1"/>
    <col min="5890" max="5890" width="18.5703125" style="144" customWidth="1"/>
    <col min="5891" max="5891" width="1.85546875" style="144" customWidth="1"/>
    <col min="5892" max="5892" width="3.42578125" style="144" customWidth="1"/>
    <col min="5893" max="5893" width="7.85546875" style="144" customWidth="1"/>
    <col min="5894" max="5894" width="5.85546875" style="144" customWidth="1"/>
    <col min="5895" max="5895" width="5.42578125" style="144" customWidth="1"/>
    <col min="5896" max="5896" width="9.42578125" style="144" customWidth="1"/>
    <col min="5897" max="5897" width="1.28515625" style="144" customWidth="1"/>
    <col min="5898" max="5898" width="3.42578125" style="144" customWidth="1"/>
    <col min="5899" max="5899" width="7.85546875" style="144" customWidth="1"/>
    <col min="5900" max="5900" width="2.42578125" style="144" customWidth="1"/>
    <col min="5901" max="5901" width="9" style="144" customWidth="1"/>
    <col min="5902" max="5902" width="9.28515625" style="144" customWidth="1"/>
    <col min="5903" max="5903" width="2.42578125" style="144" customWidth="1"/>
    <col min="5904" max="5904" width="1.140625" style="144" customWidth="1"/>
    <col min="5905" max="5905" width="6.5703125" style="144" customWidth="1"/>
    <col min="5906" max="5906" width="4.85546875" style="144" customWidth="1"/>
    <col min="5907" max="5907" width="1.140625" style="144" customWidth="1"/>
    <col min="5908" max="6144" width="6.85546875" style="144" customWidth="1"/>
    <col min="6145" max="6145" width="4.85546875" style="144" customWidth="1"/>
    <col min="6146" max="6146" width="18.5703125" style="144" customWidth="1"/>
    <col min="6147" max="6147" width="1.85546875" style="144" customWidth="1"/>
    <col min="6148" max="6148" width="3.42578125" style="144" customWidth="1"/>
    <col min="6149" max="6149" width="7.85546875" style="144" customWidth="1"/>
    <col min="6150" max="6150" width="5.85546875" style="144" customWidth="1"/>
    <col min="6151" max="6151" width="5.42578125" style="144" customWidth="1"/>
    <col min="6152" max="6152" width="9.42578125" style="144" customWidth="1"/>
    <col min="6153" max="6153" width="1.28515625" style="144" customWidth="1"/>
    <col min="6154" max="6154" width="3.42578125" style="144" customWidth="1"/>
    <col min="6155" max="6155" width="7.85546875" style="144" customWidth="1"/>
    <col min="6156" max="6156" width="2.42578125" style="144" customWidth="1"/>
    <col min="6157" max="6157" width="9" style="144" customWidth="1"/>
    <col min="6158" max="6158" width="9.28515625" style="144" customWidth="1"/>
    <col min="6159" max="6159" width="2.42578125" style="144" customWidth="1"/>
    <col min="6160" max="6160" width="1.140625" style="144" customWidth="1"/>
    <col min="6161" max="6161" width="6.5703125" style="144" customWidth="1"/>
    <col min="6162" max="6162" width="4.85546875" style="144" customWidth="1"/>
    <col min="6163" max="6163" width="1.140625" style="144" customWidth="1"/>
    <col min="6164" max="6400" width="6.85546875" style="144" customWidth="1"/>
    <col min="6401" max="6401" width="4.85546875" style="144" customWidth="1"/>
    <col min="6402" max="6402" width="18.5703125" style="144" customWidth="1"/>
    <col min="6403" max="6403" width="1.85546875" style="144" customWidth="1"/>
    <col min="6404" max="6404" width="3.42578125" style="144" customWidth="1"/>
    <col min="6405" max="6405" width="7.85546875" style="144" customWidth="1"/>
    <col min="6406" max="6406" width="5.85546875" style="144" customWidth="1"/>
    <col min="6407" max="6407" width="5.42578125" style="144" customWidth="1"/>
    <col min="6408" max="6408" width="9.42578125" style="144" customWidth="1"/>
    <col min="6409" max="6409" width="1.28515625" style="144" customWidth="1"/>
    <col min="6410" max="6410" width="3.42578125" style="144" customWidth="1"/>
    <col min="6411" max="6411" width="7.85546875" style="144" customWidth="1"/>
    <col min="6412" max="6412" width="2.42578125" style="144" customWidth="1"/>
    <col min="6413" max="6413" width="9" style="144" customWidth="1"/>
    <col min="6414" max="6414" width="9.28515625" style="144" customWidth="1"/>
    <col min="6415" max="6415" width="2.42578125" style="144" customWidth="1"/>
    <col min="6416" max="6416" width="1.140625" style="144" customWidth="1"/>
    <col min="6417" max="6417" width="6.5703125" style="144" customWidth="1"/>
    <col min="6418" max="6418" width="4.85546875" style="144" customWidth="1"/>
    <col min="6419" max="6419" width="1.140625" style="144" customWidth="1"/>
    <col min="6420" max="6656" width="6.85546875" style="144" customWidth="1"/>
    <col min="6657" max="6657" width="4.85546875" style="144" customWidth="1"/>
    <col min="6658" max="6658" width="18.5703125" style="144" customWidth="1"/>
    <col min="6659" max="6659" width="1.85546875" style="144" customWidth="1"/>
    <col min="6660" max="6660" width="3.42578125" style="144" customWidth="1"/>
    <col min="6661" max="6661" width="7.85546875" style="144" customWidth="1"/>
    <col min="6662" max="6662" width="5.85546875" style="144" customWidth="1"/>
    <col min="6663" max="6663" width="5.42578125" style="144" customWidth="1"/>
    <col min="6664" max="6664" width="9.42578125" style="144" customWidth="1"/>
    <col min="6665" max="6665" width="1.28515625" style="144" customWidth="1"/>
    <col min="6666" max="6666" width="3.42578125" style="144" customWidth="1"/>
    <col min="6667" max="6667" width="7.85546875" style="144" customWidth="1"/>
    <col min="6668" max="6668" width="2.42578125" style="144" customWidth="1"/>
    <col min="6669" max="6669" width="9" style="144" customWidth="1"/>
    <col min="6670" max="6670" width="9.28515625" style="144" customWidth="1"/>
    <col min="6671" max="6671" width="2.42578125" style="144" customWidth="1"/>
    <col min="6672" max="6672" width="1.140625" style="144" customWidth="1"/>
    <col min="6673" max="6673" width="6.5703125" style="144" customWidth="1"/>
    <col min="6674" max="6674" width="4.85546875" style="144" customWidth="1"/>
    <col min="6675" max="6675" width="1.140625" style="144" customWidth="1"/>
    <col min="6676" max="6912" width="6.85546875" style="144" customWidth="1"/>
    <col min="6913" max="6913" width="4.85546875" style="144" customWidth="1"/>
    <col min="6914" max="6914" width="18.5703125" style="144" customWidth="1"/>
    <col min="6915" max="6915" width="1.85546875" style="144" customWidth="1"/>
    <col min="6916" max="6916" width="3.42578125" style="144" customWidth="1"/>
    <col min="6917" max="6917" width="7.85546875" style="144" customWidth="1"/>
    <col min="6918" max="6918" width="5.85546875" style="144" customWidth="1"/>
    <col min="6919" max="6919" width="5.42578125" style="144" customWidth="1"/>
    <col min="6920" max="6920" width="9.42578125" style="144" customWidth="1"/>
    <col min="6921" max="6921" width="1.28515625" style="144" customWidth="1"/>
    <col min="6922" max="6922" width="3.42578125" style="144" customWidth="1"/>
    <col min="6923" max="6923" width="7.85546875" style="144" customWidth="1"/>
    <col min="6924" max="6924" width="2.42578125" style="144" customWidth="1"/>
    <col min="6925" max="6925" width="9" style="144" customWidth="1"/>
    <col min="6926" max="6926" width="9.28515625" style="144" customWidth="1"/>
    <col min="6927" max="6927" width="2.42578125" style="144" customWidth="1"/>
    <col min="6928" max="6928" width="1.140625" style="144" customWidth="1"/>
    <col min="6929" max="6929" width="6.5703125" style="144" customWidth="1"/>
    <col min="6930" max="6930" width="4.85546875" style="144" customWidth="1"/>
    <col min="6931" max="6931" width="1.140625" style="144" customWidth="1"/>
    <col min="6932" max="7168" width="6.85546875" style="144" customWidth="1"/>
    <col min="7169" max="7169" width="4.85546875" style="144" customWidth="1"/>
    <col min="7170" max="7170" width="18.5703125" style="144" customWidth="1"/>
    <col min="7171" max="7171" width="1.85546875" style="144" customWidth="1"/>
    <col min="7172" max="7172" width="3.42578125" style="144" customWidth="1"/>
    <col min="7173" max="7173" width="7.85546875" style="144" customWidth="1"/>
    <col min="7174" max="7174" width="5.85546875" style="144" customWidth="1"/>
    <col min="7175" max="7175" width="5.42578125" style="144" customWidth="1"/>
    <col min="7176" max="7176" width="9.42578125" style="144" customWidth="1"/>
    <col min="7177" max="7177" width="1.28515625" style="144" customWidth="1"/>
    <col min="7178" max="7178" width="3.42578125" style="144" customWidth="1"/>
    <col min="7179" max="7179" width="7.85546875" style="144" customWidth="1"/>
    <col min="7180" max="7180" width="2.42578125" style="144" customWidth="1"/>
    <col min="7181" max="7181" width="9" style="144" customWidth="1"/>
    <col min="7182" max="7182" width="9.28515625" style="144" customWidth="1"/>
    <col min="7183" max="7183" width="2.42578125" style="144" customWidth="1"/>
    <col min="7184" max="7184" width="1.140625" style="144" customWidth="1"/>
    <col min="7185" max="7185" width="6.5703125" style="144" customWidth="1"/>
    <col min="7186" max="7186" width="4.85546875" style="144" customWidth="1"/>
    <col min="7187" max="7187" width="1.140625" style="144" customWidth="1"/>
    <col min="7188" max="7424" width="6.85546875" style="144" customWidth="1"/>
    <col min="7425" max="7425" width="4.85546875" style="144" customWidth="1"/>
    <col min="7426" max="7426" width="18.5703125" style="144" customWidth="1"/>
    <col min="7427" max="7427" width="1.85546875" style="144" customWidth="1"/>
    <col min="7428" max="7428" width="3.42578125" style="144" customWidth="1"/>
    <col min="7429" max="7429" width="7.85546875" style="144" customWidth="1"/>
    <col min="7430" max="7430" width="5.85546875" style="144" customWidth="1"/>
    <col min="7431" max="7431" width="5.42578125" style="144" customWidth="1"/>
    <col min="7432" max="7432" width="9.42578125" style="144" customWidth="1"/>
    <col min="7433" max="7433" width="1.28515625" style="144" customWidth="1"/>
    <col min="7434" max="7434" width="3.42578125" style="144" customWidth="1"/>
    <col min="7435" max="7435" width="7.85546875" style="144" customWidth="1"/>
    <col min="7436" max="7436" width="2.42578125" style="144" customWidth="1"/>
    <col min="7437" max="7437" width="9" style="144" customWidth="1"/>
    <col min="7438" max="7438" width="9.28515625" style="144" customWidth="1"/>
    <col min="7439" max="7439" width="2.42578125" style="144" customWidth="1"/>
    <col min="7440" max="7440" width="1.140625" style="144" customWidth="1"/>
    <col min="7441" max="7441" width="6.5703125" style="144" customWidth="1"/>
    <col min="7442" max="7442" width="4.85546875" style="144" customWidth="1"/>
    <col min="7443" max="7443" width="1.140625" style="144" customWidth="1"/>
    <col min="7444" max="7680" width="6.85546875" style="144" customWidth="1"/>
    <col min="7681" max="7681" width="4.85546875" style="144" customWidth="1"/>
    <col min="7682" max="7682" width="18.5703125" style="144" customWidth="1"/>
    <col min="7683" max="7683" width="1.85546875" style="144" customWidth="1"/>
    <col min="7684" max="7684" width="3.42578125" style="144" customWidth="1"/>
    <col min="7685" max="7685" width="7.85546875" style="144" customWidth="1"/>
    <col min="7686" max="7686" width="5.85546875" style="144" customWidth="1"/>
    <col min="7687" max="7687" width="5.42578125" style="144" customWidth="1"/>
    <col min="7688" max="7688" width="9.42578125" style="144" customWidth="1"/>
    <col min="7689" max="7689" width="1.28515625" style="144" customWidth="1"/>
    <col min="7690" max="7690" width="3.42578125" style="144" customWidth="1"/>
    <col min="7691" max="7691" width="7.85546875" style="144" customWidth="1"/>
    <col min="7692" max="7692" width="2.42578125" style="144" customWidth="1"/>
    <col min="7693" max="7693" width="9" style="144" customWidth="1"/>
    <col min="7694" max="7694" width="9.28515625" style="144" customWidth="1"/>
    <col min="7695" max="7695" width="2.42578125" style="144" customWidth="1"/>
    <col min="7696" max="7696" width="1.140625" style="144" customWidth="1"/>
    <col min="7697" max="7697" width="6.5703125" style="144" customWidth="1"/>
    <col min="7698" max="7698" width="4.85546875" style="144" customWidth="1"/>
    <col min="7699" max="7699" width="1.140625" style="144" customWidth="1"/>
    <col min="7700" max="7936" width="6.85546875" style="144" customWidth="1"/>
    <col min="7937" max="7937" width="4.85546875" style="144" customWidth="1"/>
    <col min="7938" max="7938" width="18.5703125" style="144" customWidth="1"/>
    <col min="7939" max="7939" width="1.85546875" style="144" customWidth="1"/>
    <col min="7940" max="7940" width="3.42578125" style="144" customWidth="1"/>
    <col min="7941" max="7941" width="7.85546875" style="144" customWidth="1"/>
    <col min="7942" max="7942" width="5.85546875" style="144" customWidth="1"/>
    <col min="7943" max="7943" width="5.42578125" style="144" customWidth="1"/>
    <col min="7944" max="7944" width="9.42578125" style="144" customWidth="1"/>
    <col min="7945" max="7945" width="1.28515625" style="144" customWidth="1"/>
    <col min="7946" max="7946" width="3.42578125" style="144" customWidth="1"/>
    <col min="7947" max="7947" width="7.85546875" style="144" customWidth="1"/>
    <col min="7948" max="7948" width="2.42578125" style="144" customWidth="1"/>
    <col min="7949" max="7949" width="9" style="144" customWidth="1"/>
    <col min="7950" max="7950" width="9.28515625" style="144" customWidth="1"/>
    <col min="7951" max="7951" width="2.42578125" style="144" customWidth="1"/>
    <col min="7952" max="7952" width="1.140625" style="144" customWidth="1"/>
    <col min="7953" max="7953" width="6.5703125" style="144" customWidth="1"/>
    <col min="7954" max="7954" width="4.85546875" style="144" customWidth="1"/>
    <col min="7955" max="7955" width="1.140625" style="144" customWidth="1"/>
    <col min="7956" max="8192" width="6.85546875" style="144" customWidth="1"/>
    <col min="8193" max="8193" width="4.85546875" style="144" customWidth="1"/>
    <col min="8194" max="8194" width="18.5703125" style="144" customWidth="1"/>
    <col min="8195" max="8195" width="1.85546875" style="144" customWidth="1"/>
    <col min="8196" max="8196" width="3.42578125" style="144" customWidth="1"/>
    <col min="8197" max="8197" width="7.85546875" style="144" customWidth="1"/>
    <col min="8198" max="8198" width="5.85546875" style="144" customWidth="1"/>
    <col min="8199" max="8199" width="5.42578125" style="144" customWidth="1"/>
    <col min="8200" max="8200" width="9.42578125" style="144" customWidth="1"/>
    <col min="8201" max="8201" width="1.28515625" style="144" customWidth="1"/>
    <col min="8202" max="8202" width="3.42578125" style="144" customWidth="1"/>
    <col min="8203" max="8203" width="7.85546875" style="144" customWidth="1"/>
    <col min="8204" max="8204" width="2.42578125" style="144" customWidth="1"/>
    <col min="8205" max="8205" width="9" style="144" customWidth="1"/>
    <col min="8206" max="8206" width="9.28515625" style="144" customWidth="1"/>
    <col min="8207" max="8207" width="2.42578125" style="144" customWidth="1"/>
    <col min="8208" max="8208" width="1.140625" style="144" customWidth="1"/>
    <col min="8209" max="8209" width="6.5703125" style="144" customWidth="1"/>
    <col min="8210" max="8210" width="4.85546875" style="144" customWidth="1"/>
    <col min="8211" max="8211" width="1.140625" style="144" customWidth="1"/>
    <col min="8212" max="8448" width="6.85546875" style="144" customWidth="1"/>
    <col min="8449" max="8449" width="4.85546875" style="144" customWidth="1"/>
    <col min="8450" max="8450" width="18.5703125" style="144" customWidth="1"/>
    <col min="8451" max="8451" width="1.85546875" style="144" customWidth="1"/>
    <col min="8452" max="8452" width="3.42578125" style="144" customWidth="1"/>
    <col min="8453" max="8453" width="7.85546875" style="144" customWidth="1"/>
    <col min="8454" max="8454" width="5.85546875" style="144" customWidth="1"/>
    <col min="8455" max="8455" width="5.42578125" style="144" customWidth="1"/>
    <col min="8456" max="8456" width="9.42578125" style="144" customWidth="1"/>
    <col min="8457" max="8457" width="1.28515625" style="144" customWidth="1"/>
    <col min="8458" max="8458" width="3.42578125" style="144" customWidth="1"/>
    <col min="8459" max="8459" width="7.85546875" style="144" customWidth="1"/>
    <col min="8460" max="8460" width="2.42578125" style="144" customWidth="1"/>
    <col min="8461" max="8461" width="9" style="144" customWidth="1"/>
    <col min="8462" max="8462" width="9.28515625" style="144" customWidth="1"/>
    <col min="8463" max="8463" width="2.42578125" style="144" customWidth="1"/>
    <col min="8464" max="8464" width="1.140625" style="144" customWidth="1"/>
    <col min="8465" max="8465" width="6.5703125" style="144" customWidth="1"/>
    <col min="8466" max="8466" width="4.85546875" style="144" customWidth="1"/>
    <col min="8467" max="8467" width="1.140625" style="144" customWidth="1"/>
    <col min="8468" max="8704" width="6.85546875" style="144" customWidth="1"/>
    <col min="8705" max="8705" width="4.85546875" style="144" customWidth="1"/>
    <col min="8706" max="8706" width="18.5703125" style="144" customWidth="1"/>
    <col min="8707" max="8707" width="1.85546875" style="144" customWidth="1"/>
    <col min="8708" max="8708" width="3.42578125" style="144" customWidth="1"/>
    <col min="8709" max="8709" width="7.85546875" style="144" customWidth="1"/>
    <col min="8710" max="8710" width="5.85546875" style="144" customWidth="1"/>
    <col min="8711" max="8711" width="5.42578125" style="144" customWidth="1"/>
    <col min="8712" max="8712" width="9.42578125" style="144" customWidth="1"/>
    <col min="8713" max="8713" width="1.28515625" style="144" customWidth="1"/>
    <col min="8714" max="8714" width="3.42578125" style="144" customWidth="1"/>
    <col min="8715" max="8715" width="7.85546875" style="144" customWidth="1"/>
    <col min="8716" max="8716" width="2.42578125" style="144" customWidth="1"/>
    <col min="8717" max="8717" width="9" style="144" customWidth="1"/>
    <col min="8718" max="8718" width="9.28515625" style="144" customWidth="1"/>
    <col min="8719" max="8719" width="2.42578125" style="144" customWidth="1"/>
    <col min="8720" max="8720" width="1.140625" style="144" customWidth="1"/>
    <col min="8721" max="8721" width="6.5703125" style="144" customWidth="1"/>
    <col min="8722" max="8722" width="4.85546875" style="144" customWidth="1"/>
    <col min="8723" max="8723" width="1.140625" style="144" customWidth="1"/>
    <col min="8724" max="8960" width="6.85546875" style="144" customWidth="1"/>
    <col min="8961" max="8961" width="4.85546875" style="144" customWidth="1"/>
    <col min="8962" max="8962" width="18.5703125" style="144" customWidth="1"/>
    <col min="8963" max="8963" width="1.85546875" style="144" customWidth="1"/>
    <col min="8964" max="8964" width="3.42578125" style="144" customWidth="1"/>
    <col min="8965" max="8965" width="7.85546875" style="144" customWidth="1"/>
    <col min="8966" max="8966" width="5.85546875" style="144" customWidth="1"/>
    <col min="8967" max="8967" width="5.42578125" style="144" customWidth="1"/>
    <col min="8968" max="8968" width="9.42578125" style="144" customWidth="1"/>
    <col min="8969" max="8969" width="1.28515625" style="144" customWidth="1"/>
    <col min="8970" max="8970" width="3.42578125" style="144" customWidth="1"/>
    <col min="8971" max="8971" width="7.85546875" style="144" customWidth="1"/>
    <col min="8972" max="8972" width="2.42578125" style="144" customWidth="1"/>
    <col min="8973" max="8973" width="9" style="144" customWidth="1"/>
    <col min="8974" max="8974" width="9.28515625" style="144" customWidth="1"/>
    <col min="8975" max="8975" width="2.42578125" style="144" customWidth="1"/>
    <col min="8976" max="8976" width="1.140625" style="144" customWidth="1"/>
    <col min="8977" max="8977" width="6.5703125" style="144" customWidth="1"/>
    <col min="8978" max="8978" width="4.85546875" style="144" customWidth="1"/>
    <col min="8979" max="8979" width="1.140625" style="144" customWidth="1"/>
    <col min="8980" max="9216" width="6.85546875" style="144" customWidth="1"/>
    <col min="9217" max="9217" width="4.85546875" style="144" customWidth="1"/>
    <col min="9218" max="9218" width="18.5703125" style="144" customWidth="1"/>
    <col min="9219" max="9219" width="1.85546875" style="144" customWidth="1"/>
    <col min="9220" max="9220" width="3.42578125" style="144" customWidth="1"/>
    <col min="9221" max="9221" width="7.85546875" style="144" customWidth="1"/>
    <col min="9222" max="9222" width="5.85546875" style="144" customWidth="1"/>
    <col min="9223" max="9223" width="5.42578125" style="144" customWidth="1"/>
    <col min="9224" max="9224" width="9.42578125" style="144" customWidth="1"/>
    <col min="9225" max="9225" width="1.28515625" style="144" customWidth="1"/>
    <col min="9226" max="9226" width="3.42578125" style="144" customWidth="1"/>
    <col min="9227" max="9227" width="7.85546875" style="144" customWidth="1"/>
    <col min="9228" max="9228" width="2.42578125" style="144" customWidth="1"/>
    <col min="9229" max="9229" width="9" style="144" customWidth="1"/>
    <col min="9230" max="9230" width="9.28515625" style="144" customWidth="1"/>
    <col min="9231" max="9231" width="2.42578125" style="144" customWidth="1"/>
    <col min="9232" max="9232" width="1.140625" style="144" customWidth="1"/>
    <col min="9233" max="9233" width="6.5703125" style="144" customWidth="1"/>
    <col min="9234" max="9234" width="4.85546875" style="144" customWidth="1"/>
    <col min="9235" max="9235" width="1.140625" style="144" customWidth="1"/>
    <col min="9236" max="9472" width="6.85546875" style="144" customWidth="1"/>
    <col min="9473" max="9473" width="4.85546875" style="144" customWidth="1"/>
    <col min="9474" max="9474" width="18.5703125" style="144" customWidth="1"/>
    <col min="9475" max="9475" width="1.85546875" style="144" customWidth="1"/>
    <col min="9476" max="9476" width="3.42578125" style="144" customWidth="1"/>
    <col min="9477" max="9477" width="7.85546875" style="144" customWidth="1"/>
    <col min="9478" max="9478" width="5.85546875" style="144" customWidth="1"/>
    <col min="9479" max="9479" width="5.42578125" style="144" customWidth="1"/>
    <col min="9480" max="9480" width="9.42578125" style="144" customWidth="1"/>
    <col min="9481" max="9481" width="1.28515625" style="144" customWidth="1"/>
    <col min="9482" max="9482" width="3.42578125" style="144" customWidth="1"/>
    <col min="9483" max="9483" width="7.85546875" style="144" customWidth="1"/>
    <col min="9484" max="9484" width="2.42578125" style="144" customWidth="1"/>
    <col min="9485" max="9485" width="9" style="144" customWidth="1"/>
    <col min="9486" max="9486" width="9.28515625" style="144" customWidth="1"/>
    <col min="9487" max="9487" width="2.42578125" style="144" customWidth="1"/>
    <col min="9488" max="9488" width="1.140625" style="144" customWidth="1"/>
    <col min="9489" max="9489" width="6.5703125" style="144" customWidth="1"/>
    <col min="9490" max="9490" width="4.85546875" style="144" customWidth="1"/>
    <col min="9491" max="9491" width="1.140625" style="144" customWidth="1"/>
    <col min="9492" max="9728" width="6.85546875" style="144" customWidth="1"/>
    <col min="9729" max="9729" width="4.85546875" style="144" customWidth="1"/>
    <col min="9730" max="9730" width="18.5703125" style="144" customWidth="1"/>
    <col min="9731" max="9731" width="1.85546875" style="144" customWidth="1"/>
    <col min="9732" max="9732" width="3.42578125" style="144" customWidth="1"/>
    <col min="9733" max="9733" width="7.85546875" style="144" customWidth="1"/>
    <col min="9734" max="9734" width="5.85546875" style="144" customWidth="1"/>
    <col min="9735" max="9735" width="5.42578125" style="144" customWidth="1"/>
    <col min="9736" max="9736" width="9.42578125" style="144" customWidth="1"/>
    <col min="9737" max="9737" width="1.28515625" style="144" customWidth="1"/>
    <col min="9738" max="9738" width="3.42578125" style="144" customWidth="1"/>
    <col min="9739" max="9739" width="7.85546875" style="144" customWidth="1"/>
    <col min="9740" max="9740" width="2.42578125" style="144" customWidth="1"/>
    <col min="9741" max="9741" width="9" style="144" customWidth="1"/>
    <col min="9742" max="9742" width="9.28515625" style="144" customWidth="1"/>
    <col min="9743" max="9743" width="2.42578125" style="144" customWidth="1"/>
    <col min="9744" max="9744" width="1.140625" style="144" customWidth="1"/>
    <col min="9745" max="9745" width="6.5703125" style="144" customWidth="1"/>
    <col min="9746" max="9746" width="4.85546875" style="144" customWidth="1"/>
    <col min="9747" max="9747" width="1.140625" style="144" customWidth="1"/>
    <col min="9748" max="9984" width="6.85546875" style="144" customWidth="1"/>
    <col min="9985" max="9985" width="4.85546875" style="144" customWidth="1"/>
    <col min="9986" max="9986" width="18.5703125" style="144" customWidth="1"/>
    <col min="9987" max="9987" width="1.85546875" style="144" customWidth="1"/>
    <col min="9988" max="9988" width="3.42578125" style="144" customWidth="1"/>
    <col min="9989" max="9989" width="7.85546875" style="144" customWidth="1"/>
    <col min="9990" max="9990" width="5.85546875" style="144" customWidth="1"/>
    <col min="9991" max="9991" width="5.42578125" style="144" customWidth="1"/>
    <col min="9992" max="9992" width="9.42578125" style="144" customWidth="1"/>
    <col min="9993" max="9993" width="1.28515625" style="144" customWidth="1"/>
    <col min="9994" max="9994" width="3.42578125" style="144" customWidth="1"/>
    <col min="9995" max="9995" width="7.85546875" style="144" customWidth="1"/>
    <col min="9996" max="9996" width="2.42578125" style="144" customWidth="1"/>
    <col min="9997" max="9997" width="9" style="144" customWidth="1"/>
    <col min="9998" max="9998" width="9.28515625" style="144" customWidth="1"/>
    <col min="9999" max="9999" width="2.42578125" style="144" customWidth="1"/>
    <col min="10000" max="10000" width="1.140625" style="144" customWidth="1"/>
    <col min="10001" max="10001" width="6.5703125" style="144" customWidth="1"/>
    <col min="10002" max="10002" width="4.85546875" style="144" customWidth="1"/>
    <col min="10003" max="10003" width="1.140625" style="144" customWidth="1"/>
    <col min="10004" max="10240" width="6.85546875" style="144" customWidth="1"/>
    <col min="10241" max="10241" width="4.85546875" style="144" customWidth="1"/>
    <col min="10242" max="10242" width="18.5703125" style="144" customWidth="1"/>
    <col min="10243" max="10243" width="1.85546875" style="144" customWidth="1"/>
    <col min="10244" max="10244" width="3.42578125" style="144" customWidth="1"/>
    <col min="10245" max="10245" width="7.85546875" style="144" customWidth="1"/>
    <col min="10246" max="10246" width="5.85546875" style="144" customWidth="1"/>
    <col min="10247" max="10247" width="5.42578125" style="144" customWidth="1"/>
    <col min="10248" max="10248" width="9.42578125" style="144" customWidth="1"/>
    <col min="10249" max="10249" width="1.28515625" style="144" customWidth="1"/>
    <col min="10250" max="10250" width="3.42578125" style="144" customWidth="1"/>
    <col min="10251" max="10251" width="7.85546875" style="144" customWidth="1"/>
    <col min="10252" max="10252" width="2.42578125" style="144" customWidth="1"/>
    <col min="10253" max="10253" width="9" style="144" customWidth="1"/>
    <col min="10254" max="10254" width="9.28515625" style="144" customWidth="1"/>
    <col min="10255" max="10255" width="2.42578125" style="144" customWidth="1"/>
    <col min="10256" max="10256" width="1.140625" style="144" customWidth="1"/>
    <col min="10257" max="10257" width="6.5703125" style="144" customWidth="1"/>
    <col min="10258" max="10258" width="4.85546875" style="144" customWidth="1"/>
    <col min="10259" max="10259" width="1.140625" style="144" customWidth="1"/>
    <col min="10260" max="10496" width="6.85546875" style="144" customWidth="1"/>
    <col min="10497" max="10497" width="4.85546875" style="144" customWidth="1"/>
    <col min="10498" max="10498" width="18.5703125" style="144" customWidth="1"/>
    <col min="10499" max="10499" width="1.85546875" style="144" customWidth="1"/>
    <col min="10500" max="10500" width="3.42578125" style="144" customWidth="1"/>
    <col min="10501" max="10501" width="7.85546875" style="144" customWidth="1"/>
    <col min="10502" max="10502" width="5.85546875" style="144" customWidth="1"/>
    <col min="10503" max="10503" width="5.42578125" style="144" customWidth="1"/>
    <col min="10504" max="10504" width="9.42578125" style="144" customWidth="1"/>
    <col min="10505" max="10505" width="1.28515625" style="144" customWidth="1"/>
    <col min="10506" max="10506" width="3.42578125" style="144" customWidth="1"/>
    <col min="10507" max="10507" width="7.85546875" style="144" customWidth="1"/>
    <col min="10508" max="10508" width="2.42578125" style="144" customWidth="1"/>
    <col min="10509" max="10509" width="9" style="144" customWidth="1"/>
    <col min="10510" max="10510" width="9.28515625" style="144" customWidth="1"/>
    <col min="10511" max="10511" width="2.42578125" style="144" customWidth="1"/>
    <col min="10512" max="10512" width="1.140625" style="144" customWidth="1"/>
    <col min="10513" max="10513" width="6.5703125" style="144" customWidth="1"/>
    <col min="10514" max="10514" width="4.85546875" style="144" customWidth="1"/>
    <col min="10515" max="10515" width="1.140625" style="144" customWidth="1"/>
    <col min="10516" max="10752" width="6.85546875" style="144" customWidth="1"/>
    <col min="10753" max="10753" width="4.85546875" style="144" customWidth="1"/>
    <col min="10754" max="10754" width="18.5703125" style="144" customWidth="1"/>
    <col min="10755" max="10755" width="1.85546875" style="144" customWidth="1"/>
    <col min="10756" max="10756" width="3.42578125" style="144" customWidth="1"/>
    <col min="10757" max="10757" width="7.85546875" style="144" customWidth="1"/>
    <col min="10758" max="10758" width="5.85546875" style="144" customWidth="1"/>
    <col min="10759" max="10759" width="5.42578125" style="144" customWidth="1"/>
    <col min="10760" max="10760" width="9.42578125" style="144" customWidth="1"/>
    <col min="10761" max="10761" width="1.28515625" style="144" customWidth="1"/>
    <col min="10762" max="10762" width="3.42578125" style="144" customWidth="1"/>
    <col min="10763" max="10763" width="7.85546875" style="144" customWidth="1"/>
    <col min="10764" max="10764" width="2.42578125" style="144" customWidth="1"/>
    <col min="10765" max="10765" width="9" style="144" customWidth="1"/>
    <col min="10766" max="10766" width="9.28515625" style="144" customWidth="1"/>
    <col min="10767" max="10767" width="2.42578125" style="144" customWidth="1"/>
    <col min="10768" max="10768" width="1.140625" style="144" customWidth="1"/>
    <col min="10769" max="10769" width="6.5703125" style="144" customWidth="1"/>
    <col min="10770" max="10770" width="4.85546875" style="144" customWidth="1"/>
    <col min="10771" max="10771" width="1.140625" style="144" customWidth="1"/>
    <col min="10772" max="11008" width="6.85546875" style="144" customWidth="1"/>
    <col min="11009" max="11009" width="4.85546875" style="144" customWidth="1"/>
    <col min="11010" max="11010" width="18.5703125" style="144" customWidth="1"/>
    <col min="11011" max="11011" width="1.85546875" style="144" customWidth="1"/>
    <col min="11012" max="11012" width="3.42578125" style="144" customWidth="1"/>
    <col min="11013" max="11013" width="7.85546875" style="144" customWidth="1"/>
    <col min="11014" max="11014" width="5.85546875" style="144" customWidth="1"/>
    <col min="11015" max="11015" width="5.42578125" style="144" customWidth="1"/>
    <col min="11016" max="11016" width="9.42578125" style="144" customWidth="1"/>
    <col min="11017" max="11017" width="1.28515625" style="144" customWidth="1"/>
    <col min="11018" max="11018" width="3.42578125" style="144" customWidth="1"/>
    <col min="11019" max="11019" width="7.85546875" style="144" customWidth="1"/>
    <col min="11020" max="11020" width="2.42578125" style="144" customWidth="1"/>
    <col min="11021" max="11021" width="9" style="144" customWidth="1"/>
    <col min="11022" max="11022" width="9.28515625" style="144" customWidth="1"/>
    <col min="11023" max="11023" width="2.42578125" style="144" customWidth="1"/>
    <col min="11024" max="11024" width="1.140625" style="144" customWidth="1"/>
    <col min="11025" max="11025" width="6.5703125" style="144" customWidth="1"/>
    <col min="11026" max="11026" width="4.85546875" style="144" customWidth="1"/>
    <col min="11027" max="11027" width="1.140625" style="144" customWidth="1"/>
    <col min="11028" max="11264" width="6.85546875" style="144" customWidth="1"/>
    <col min="11265" max="11265" width="4.85546875" style="144" customWidth="1"/>
    <col min="11266" max="11266" width="18.5703125" style="144" customWidth="1"/>
    <col min="11267" max="11267" width="1.85546875" style="144" customWidth="1"/>
    <col min="11268" max="11268" width="3.42578125" style="144" customWidth="1"/>
    <col min="11269" max="11269" width="7.85546875" style="144" customWidth="1"/>
    <col min="11270" max="11270" width="5.85546875" style="144" customWidth="1"/>
    <col min="11271" max="11271" width="5.42578125" style="144" customWidth="1"/>
    <col min="11272" max="11272" width="9.42578125" style="144" customWidth="1"/>
    <col min="11273" max="11273" width="1.28515625" style="144" customWidth="1"/>
    <col min="11274" max="11274" width="3.42578125" style="144" customWidth="1"/>
    <col min="11275" max="11275" width="7.85546875" style="144" customWidth="1"/>
    <col min="11276" max="11276" width="2.42578125" style="144" customWidth="1"/>
    <col min="11277" max="11277" width="9" style="144" customWidth="1"/>
    <col min="11278" max="11278" width="9.28515625" style="144" customWidth="1"/>
    <col min="11279" max="11279" width="2.42578125" style="144" customWidth="1"/>
    <col min="11280" max="11280" width="1.140625" style="144" customWidth="1"/>
    <col min="11281" max="11281" width="6.5703125" style="144" customWidth="1"/>
    <col min="11282" max="11282" width="4.85546875" style="144" customWidth="1"/>
    <col min="11283" max="11283" width="1.140625" style="144" customWidth="1"/>
    <col min="11284" max="11520" width="6.85546875" style="144" customWidth="1"/>
    <col min="11521" max="11521" width="4.85546875" style="144" customWidth="1"/>
    <col min="11522" max="11522" width="18.5703125" style="144" customWidth="1"/>
    <col min="11523" max="11523" width="1.85546875" style="144" customWidth="1"/>
    <col min="11524" max="11524" width="3.42578125" style="144" customWidth="1"/>
    <col min="11525" max="11525" width="7.85546875" style="144" customWidth="1"/>
    <col min="11526" max="11526" width="5.85546875" style="144" customWidth="1"/>
    <col min="11527" max="11527" width="5.42578125" style="144" customWidth="1"/>
    <col min="11528" max="11528" width="9.42578125" style="144" customWidth="1"/>
    <col min="11529" max="11529" width="1.28515625" style="144" customWidth="1"/>
    <col min="11530" max="11530" width="3.42578125" style="144" customWidth="1"/>
    <col min="11531" max="11531" width="7.85546875" style="144" customWidth="1"/>
    <col min="11532" max="11532" width="2.42578125" style="144" customWidth="1"/>
    <col min="11533" max="11533" width="9" style="144" customWidth="1"/>
    <col min="11534" max="11534" width="9.28515625" style="144" customWidth="1"/>
    <col min="11535" max="11535" width="2.42578125" style="144" customWidth="1"/>
    <col min="11536" max="11536" width="1.140625" style="144" customWidth="1"/>
    <col min="11537" max="11537" width="6.5703125" style="144" customWidth="1"/>
    <col min="11538" max="11538" width="4.85546875" style="144" customWidth="1"/>
    <col min="11539" max="11539" width="1.140625" style="144" customWidth="1"/>
    <col min="11540" max="11776" width="6.85546875" style="144" customWidth="1"/>
    <col min="11777" max="11777" width="4.85546875" style="144" customWidth="1"/>
    <col min="11778" max="11778" width="18.5703125" style="144" customWidth="1"/>
    <col min="11779" max="11779" width="1.85546875" style="144" customWidth="1"/>
    <col min="11780" max="11780" width="3.42578125" style="144" customWidth="1"/>
    <col min="11781" max="11781" width="7.85546875" style="144" customWidth="1"/>
    <col min="11782" max="11782" width="5.85546875" style="144" customWidth="1"/>
    <col min="11783" max="11783" width="5.42578125" style="144" customWidth="1"/>
    <col min="11784" max="11784" width="9.42578125" style="144" customWidth="1"/>
    <col min="11785" max="11785" width="1.28515625" style="144" customWidth="1"/>
    <col min="11786" max="11786" width="3.42578125" style="144" customWidth="1"/>
    <col min="11787" max="11787" width="7.85546875" style="144" customWidth="1"/>
    <col min="11788" max="11788" width="2.42578125" style="144" customWidth="1"/>
    <col min="11789" max="11789" width="9" style="144" customWidth="1"/>
    <col min="11790" max="11790" width="9.28515625" style="144" customWidth="1"/>
    <col min="11791" max="11791" width="2.42578125" style="144" customWidth="1"/>
    <col min="11792" max="11792" width="1.140625" style="144" customWidth="1"/>
    <col min="11793" max="11793" width="6.5703125" style="144" customWidth="1"/>
    <col min="11794" max="11794" width="4.85546875" style="144" customWidth="1"/>
    <col min="11795" max="11795" width="1.140625" style="144" customWidth="1"/>
    <col min="11796" max="12032" width="6.85546875" style="144" customWidth="1"/>
    <col min="12033" max="12033" width="4.85546875" style="144" customWidth="1"/>
    <col min="12034" max="12034" width="18.5703125" style="144" customWidth="1"/>
    <col min="12035" max="12035" width="1.85546875" style="144" customWidth="1"/>
    <col min="12036" max="12036" width="3.42578125" style="144" customWidth="1"/>
    <col min="12037" max="12037" width="7.85546875" style="144" customWidth="1"/>
    <col min="12038" max="12038" width="5.85546875" style="144" customWidth="1"/>
    <col min="12039" max="12039" width="5.42578125" style="144" customWidth="1"/>
    <col min="12040" max="12040" width="9.42578125" style="144" customWidth="1"/>
    <col min="12041" max="12041" width="1.28515625" style="144" customWidth="1"/>
    <col min="12042" max="12042" width="3.42578125" style="144" customWidth="1"/>
    <col min="12043" max="12043" width="7.85546875" style="144" customWidth="1"/>
    <col min="12044" max="12044" width="2.42578125" style="144" customWidth="1"/>
    <col min="12045" max="12045" width="9" style="144" customWidth="1"/>
    <col min="12046" max="12046" width="9.28515625" style="144" customWidth="1"/>
    <col min="12047" max="12047" width="2.42578125" style="144" customWidth="1"/>
    <col min="12048" max="12048" width="1.140625" style="144" customWidth="1"/>
    <col min="12049" max="12049" width="6.5703125" style="144" customWidth="1"/>
    <col min="12050" max="12050" width="4.85546875" style="144" customWidth="1"/>
    <col min="12051" max="12051" width="1.140625" style="144" customWidth="1"/>
    <col min="12052" max="12288" width="6.85546875" style="144" customWidth="1"/>
    <col min="12289" max="12289" width="4.85546875" style="144" customWidth="1"/>
    <col min="12290" max="12290" width="18.5703125" style="144" customWidth="1"/>
    <col min="12291" max="12291" width="1.85546875" style="144" customWidth="1"/>
    <col min="12292" max="12292" width="3.42578125" style="144" customWidth="1"/>
    <col min="12293" max="12293" width="7.85546875" style="144" customWidth="1"/>
    <col min="12294" max="12294" width="5.85546875" style="144" customWidth="1"/>
    <col min="12295" max="12295" width="5.42578125" style="144" customWidth="1"/>
    <col min="12296" max="12296" width="9.42578125" style="144" customWidth="1"/>
    <col min="12297" max="12297" width="1.28515625" style="144" customWidth="1"/>
    <col min="12298" max="12298" width="3.42578125" style="144" customWidth="1"/>
    <col min="12299" max="12299" width="7.85546875" style="144" customWidth="1"/>
    <col min="12300" max="12300" width="2.42578125" style="144" customWidth="1"/>
    <col min="12301" max="12301" width="9" style="144" customWidth="1"/>
    <col min="12302" max="12302" width="9.28515625" style="144" customWidth="1"/>
    <col min="12303" max="12303" width="2.42578125" style="144" customWidth="1"/>
    <col min="12304" max="12304" width="1.140625" style="144" customWidth="1"/>
    <col min="12305" max="12305" width="6.5703125" style="144" customWidth="1"/>
    <col min="12306" max="12306" width="4.85546875" style="144" customWidth="1"/>
    <col min="12307" max="12307" width="1.140625" style="144" customWidth="1"/>
    <col min="12308" max="12544" width="6.85546875" style="144" customWidth="1"/>
    <col min="12545" max="12545" width="4.85546875" style="144" customWidth="1"/>
    <col min="12546" max="12546" width="18.5703125" style="144" customWidth="1"/>
    <col min="12547" max="12547" width="1.85546875" style="144" customWidth="1"/>
    <col min="12548" max="12548" width="3.42578125" style="144" customWidth="1"/>
    <col min="12549" max="12549" width="7.85546875" style="144" customWidth="1"/>
    <col min="12550" max="12550" width="5.85546875" style="144" customWidth="1"/>
    <col min="12551" max="12551" width="5.42578125" style="144" customWidth="1"/>
    <col min="12552" max="12552" width="9.42578125" style="144" customWidth="1"/>
    <col min="12553" max="12553" width="1.28515625" style="144" customWidth="1"/>
    <col min="12554" max="12554" width="3.42578125" style="144" customWidth="1"/>
    <col min="12555" max="12555" width="7.85546875" style="144" customWidth="1"/>
    <col min="12556" max="12556" width="2.42578125" style="144" customWidth="1"/>
    <col min="12557" max="12557" width="9" style="144" customWidth="1"/>
    <col min="12558" max="12558" width="9.28515625" style="144" customWidth="1"/>
    <col min="12559" max="12559" width="2.42578125" style="144" customWidth="1"/>
    <col min="12560" max="12560" width="1.140625" style="144" customWidth="1"/>
    <col min="12561" max="12561" width="6.5703125" style="144" customWidth="1"/>
    <col min="12562" max="12562" width="4.85546875" style="144" customWidth="1"/>
    <col min="12563" max="12563" width="1.140625" style="144" customWidth="1"/>
    <col min="12564" max="12800" width="6.85546875" style="144" customWidth="1"/>
    <col min="12801" max="12801" width="4.85546875" style="144" customWidth="1"/>
    <col min="12802" max="12802" width="18.5703125" style="144" customWidth="1"/>
    <col min="12803" max="12803" width="1.85546875" style="144" customWidth="1"/>
    <col min="12804" max="12804" width="3.42578125" style="144" customWidth="1"/>
    <col min="12805" max="12805" width="7.85546875" style="144" customWidth="1"/>
    <col min="12806" max="12806" width="5.85546875" style="144" customWidth="1"/>
    <col min="12807" max="12807" width="5.42578125" style="144" customWidth="1"/>
    <col min="12808" max="12808" width="9.42578125" style="144" customWidth="1"/>
    <col min="12809" max="12809" width="1.28515625" style="144" customWidth="1"/>
    <col min="12810" max="12810" width="3.42578125" style="144" customWidth="1"/>
    <col min="12811" max="12811" width="7.85546875" style="144" customWidth="1"/>
    <col min="12812" max="12812" width="2.42578125" style="144" customWidth="1"/>
    <col min="12813" max="12813" width="9" style="144" customWidth="1"/>
    <col min="12814" max="12814" width="9.28515625" style="144" customWidth="1"/>
    <col min="12815" max="12815" width="2.42578125" style="144" customWidth="1"/>
    <col min="12816" max="12816" width="1.140625" style="144" customWidth="1"/>
    <col min="12817" max="12817" width="6.5703125" style="144" customWidth="1"/>
    <col min="12818" max="12818" width="4.85546875" style="144" customWidth="1"/>
    <col min="12819" max="12819" width="1.140625" style="144" customWidth="1"/>
    <col min="12820" max="13056" width="6.85546875" style="144" customWidth="1"/>
    <col min="13057" max="13057" width="4.85546875" style="144" customWidth="1"/>
    <col min="13058" max="13058" width="18.5703125" style="144" customWidth="1"/>
    <col min="13059" max="13059" width="1.85546875" style="144" customWidth="1"/>
    <col min="13060" max="13060" width="3.42578125" style="144" customWidth="1"/>
    <col min="13061" max="13061" width="7.85546875" style="144" customWidth="1"/>
    <col min="13062" max="13062" width="5.85546875" style="144" customWidth="1"/>
    <col min="13063" max="13063" width="5.42578125" style="144" customWidth="1"/>
    <col min="13064" max="13064" width="9.42578125" style="144" customWidth="1"/>
    <col min="13065" max="13065" width="1.28515625" style="144" customWidth="1"/>
    <col min="13066" max="13066" width="3.42578125" style="144" customWidth="1"/>
    <col min="13067" max="13067" width="7.85546875" style="144" customWidth="1"/>
    <col min="13068" max="13068" width="2.42578125" style="144" customWidth="1"/>
    <col min="13069" max="13069" width="9" style="144" customWidth="1"/>
    <col min="13070" max="13070" width="9.28515625" style="144" customWidth="1"/>
    <col min="13071" max="13071" width="2.42578125" style="144" customWidth="1"/>
    <col min="13072" max="13072" width="1.140625" style="144" customWidth="1"/>
    <col min="13073" max="13073" width="6.5703125" style="144" customWidth="1"/>
    <col min="13074" max="13074" width="4.85546875" style="144" customWidth="1"/>
    <col min="13075" max="13075" width="1.140625" style="144" customWidth="1"/>
    <col min="13076" max="13312" width="6.85546875" style="144" customWidth="1"/>
    <col min="13313" max="13313" width="4.85546875" style="144" customWidth="1"/>
    <col min="13314" max="13314" width="18.5703125" style="144" customWidth="1"/>
    <col min="13315" max="13315" width="1.85546875" style="144" customWidth="1"/>
    <col min="13316" max="13316" width="3.42578125" style="144" customWidth="1"/>
    <col min="13317" max="13317" width="7.85546875" style="144" customWidth="1"/>
    <col min="13318" max="13318" width="5.85546875" style="144" customWidth="1"/>
    <col min="13319" max="13319" width="5.42578125" style="144" customWidth="1"/>
    <col min="13320" max="13320" width="9.42578125" style="144" customWidth="1"/>
    <col min="13321" max="13321" width="1.28515625" style="144" customWidth="1"/>
    <col min="13322" max="13322" width="3.42578125" style="144" customWidth="1"/>
    <col min="13323" max="13323" width="7.85546875" style="144" customWidth="1"/>
    <col min="13324" max="13324" width="2.42578125" style="144" customWidth="1"/>
    <col min="13325" max="13325" width="9" style="144" customWidth="1"/>
    <col min="13326" max="13326" width="9.28515625" style="144" customWidth="1"/>
    <col min="13327" max="13327" width="2.42578125" style="144" customWidth="1"/>
    <col min="13328" max="13328" width="1.140625" style="144" customWidth="1"/>
    <col min="13329" max="13329" width="6.5703125" style="144" customWidth="1"/>
    <col min="13330" max="13330" width="4.85546875" style="144" customWidth="1"/>
    <col min="13331" max="13331" width="1.140625" style="144" customWidth="1"/>
    <col min="13332" max="13568" width="6.85546875" style="144" customWidth="1"/>
    <col min="13569" max="13569" width="4.85546875" style="144" customWidth="1"/>
    <col min="13570" max="13570" width="18.5703125" style="144" customWidth="1"/>
    <col min="13571" max="13571" width="1.85546875" style="144" customWidth="1"/>
    <col min="13572" max="13572" width="3.42578125" style="144" customWidth="1"/>
    <col min="13573" max="13573" width="7.85546875" style="144" customWidth="1"/>
    <col min="13574" max="13574" width="5.85546875" style="144" customWidth="1"/>
    <col min="13575" max="13575" width="5.42578125" style="144" customWidth="1"/>
    <col min="13576" max="13576" width="9.42578125" style="144" customWidth="1"/>
    <col min="13577" max="13577" width="1.28515625" style="144" customWidth="1"/>
    <col min="13578" max="13578" width="3.42578125" style="144" customWidth="1"/>
    <col min="13579" max="13579" width="7.85546875" style="144" customWidth="1"/>
    <col min="13580" max="13580" width="2.42578125" style="144" customWidth="1"/>
    <col min="13581" max="13581" width="9" style="144" customWidth="1"/>
    <col min="13582" max="13582" width="9.28515625" style="144" customWidth="1"/>
    <col min="13583" max="13583" width="2.42578125" style="144" customWidth="1"/>
    <col min="13584" max="13584" width="1.140625" style="144" customWidth="1"/>
    <col min="13585" max="13585" width="6.5703125" style="144" customWidth="1"/>
    <col min="13586" max="13586" width="4.85546875" style="144" customWidth="1"/>
    <col min="13587" max="13587" width="1.140625" style="144" customWidth="1"/>
    <col min="13588" max="13824" width="6.85546875" style="144" customWidth="1"/>
    <col min="13825" max="13825" width="4.85546875" style="144" customWidth="1"/>
    <col min="13826" max="13826" width="18.5703125" style="144" customWidth="1"/>
    <col min="13827" max="13827" width="1.85546875" style="144" customWidth="1"/>
    <col min="13828" max="13828" width="3.42578125" style="144" customWidth="1"/>
    <col min="13829" max="13829" width="7.85546875" style="144" customWidth="1"/>
    <col min="13830" max="13830" width="5.85546875" style="144" customWidth="1"/>
    <col min="13831" max="13831" width="5.42578125" style="144" customWidth="1"/>
    <col min="13832" max="13832" width="9.42578125" style="144" customWidth="1"/>
    <col min="13833" max="13833" width="1.28515625" style="144" customWidth="1"/>
    <col min="13834" max="13834" width="3.42578125" style="144" customWidth="1"/>
    <col min="13835" max="13835" width="7.85546875" style="144" customWidth="1"/>
    <col min="13836" max="13836" width="2.42578125" style="144" customWidth="1"/>
    <col min="13837" max="13837" width="9" style="144" customWidth="1"/>
    <col min="13838" max="13838" width="9.28515625" style="144" customWidth="1"/>
    <col min="13839" max="13839" width="2.42578125" style="144" customWidth="1"/>
    <col min="13840" max="13840" width="1.140625" style="144" customWidth="1"/>
    <col min="13841" max="13841" width="6.5703125" style="144" customWidth="1"/>
    <col min="13842" max="13842" width="4.85546875" style="144" customWidth="1"/>
    <col min="13843" max="13843" width="1.140625" style="144" customWidth="1"/>
    <col min="13844" max="14080" width="6.85546875" style="144" customWidth="1"/>
    <col min="14081" max="14081" width="4.85546875" style="144" customWidth="1"/>
    <col min="14082" max="14082" width="18.5703125" style="144" customWidth="1"/>
    <col min="14083" max="14083" width="1.85546875" style="144" customWidth="1"/>
    <col min="14084" max="14084" width="3.42578125" style="144" customWidth="1"/>
    <col min="14085" max="14085" width="7.85546875" style="144" customWidth="1"/>
    <col min="14086" max="14086" width="5.85546875" style="144" customWidth="1"/>
    <col min="14087" max="14087" width="5.42578125" style="144" customWidth="1"/>
    <col min="14088" max="14088" width="9.42578125" style="144" customWidth="1"/>
    <col min="14089" max="14089" width="1.28515625" style="144" customWidth="1"/>
    <col min="14090" max="14090" width="3.42578125" style="144" customWidth="1"/>
    <col min="14091" max="14091" width="7.85546875" style="144" customWidth="1"/>
    <col min="14092" max="14092" width="2.42578125" style="144" customWidth="1"/>
    <col min="14093" max="14093" width="9" style="144" customWidth="1"/>
    <col min="14094" max="14094" width="9.28515625" style="144" customWidth="1"/>
    <col min="14095" max="14095" width="2.42578125" style="144" customWidth="1"/>
    <col min="14096" max="14096" width="1.140625" style="144" customWidth="1"/>
    <col min="14097" max="14097" width="6.5703125" style="144" customWidth="1"/>
    <col min="14098" max="14098" width="4.85546875" style="144" customWidth="1"/>
    <col min="14099" max="14099" width="1.140625" style="144" customWidth="1"/>
    <col min="14100" max="14336" width="6.85546875" style="144" customWidth="1"/>
    <col min="14337" max="14337" width="4.85546875" style="144" customWidth="1"/>
    <col min="14338" max="14338" width="18.5703125" style="144" customWidth="1"/>
    <col min="14339" max="14339" width="1.85546875" style="144" customWidth="1"/>
    <col min="14340" max="14340" width="3.42578125" style="144" customWidth="1"/>
    <col min="14341" max="14341" width="7.85546875" style="144" customWidth="1"/>
    <col min="14342" max="14342" width="5.85546875" style="144" customWidth="1"/>
    <col min="14343" max="14343" width="5.42578125" style="144" customWidth="1"/>
    <col min="14344" max="14344" width="9.42578125" style="144" customWidth="1"/>
    <col min="14345" max="14345" width="1.28515625" style="144" customWidth="1"/>
    <col min="14346" max="14346" width="3.42578125" style="144" customWidth="1"/>
    <col min="14347" max="14347" width="7.85546875" style="144" customWidth="1"/>
    <col min="14348" max="14348" width="2.42578125" style="144" customWidth="1"/>
    <col min="14349" max="14349" width="9" style="144" customWidth="1"/>
    <col min="14350" max="14350" width="9.28515625" style="144" customWidth="1"/>
    <col min="14351" max="14351" width="2.42578125" style="144" customWidth="1"/>
    <col min="14352" max="14352" width="1.140625" style="144" customWidth="1"/>
    <col min="14353" max="14353" width="6.5703125" style="144" customWidth="1"/>
    <col min="14354" max="14354" width="4.85546875" style="144" customWidth="1"/>
    <col min="14355" max="14355" width="1.140625" style="144" customWidth="1"/>
    <col min="14356" max="14592" width="6.85546875" style="144" customWidth="1"/>
    <col min="14593" max="14593" width="4.85546875" style="144" customWidth="1"/>
    <col min="14594" max="14594" width="18.5703125" style="144" customWidth="1"/>
    <col min="14595" max="14595" width="1.85546875" style="144" customWidth="1"/>
    <col min="14596" max="14596" width="3.42578125" style="144" customWidth="1"/>
    <col min="14597" max="14597" width="7.85546875" style="144" customWidth="1"/>
    <col min="14598" max="14598" width="5.85546875" style="144" customWidth="1"/>
    <col min="14599" max="14599" width="5.42578125" style="144" customWidth="1"/>
    <col min="14600" max="14600" width="9.42578125" style="144" customWidth="1"/>
    <col min="14601" max="14601" width="1.28515625" style="144" customWidth="1"/>
    <col min="14602" max="14602" width="3.42578125" style="144" customWidth="1"/>
    <col min="14603" max="14603" width="7.85546875" style="144" customWidth="1"/>
    <col min="14604" max="14604" width="2.42578125" style="144" customWidth="1"/>
    <col min="14605" max="14605" width="9" style="144" customWidth="1"/>
    <col min="14606" max="14606" width="9.28515625" style="144" customWidth="1"/>
    <col min="14607" max="14607" width="2.42578125" style="144" customWidth="1"/>
    <col min="14608" max="14608" width="1.140625" style="144" customWidth="1"/>
    <col min="14609" max="14609" width="6.5703125" style="144" customWidth="1"/>
    <col min="14610" max="14610" width="4.85546875" style="144" customWidth="1"/>
    <col min="14611" max="14611" width="1.140625" style="144" customWidth="1"/>
    <col min="14612" max="14848" width="6.85546875" style="144" customWidth="1"/>
    <col min="14849" max="14849" width="4.85546875" style="144" customWidth="1"/>
    <col min="14850" max="14850" width="18.5703125" style="144" customWidth="1"/>
    <col min="14851" max="14851" width="1.85546875" style="144" customWidth="1"/>
    <col min="14852" max="14852" width="3.42578125" style="144" customWidth="1"/>
    <col min="14853" max="14853" width="7.85546875" style="144" customWidth="1"/>
    <col min="14854" max="14854" width="5.85546875" style="144" customWidth="1"/>
    <col min="14855" max="14855" width="5.42578125" style="144" customWidth="1"/>
    <col min="14856" max="14856" width="9.42578125" style="144" customWidth="1"/>
    <col min="14857" max="14857" width="1.28515625" style="144" customWidth="1"/>
    <col min="14858" max="14858" width="3.42578125" style="144" customWidth="1"/>
    <col min="14859" max="14859" width="7.85546875" style="144" customWidth="1"/>
    <col min="14860" max="14860" width="2.42578125" style="144" customWidth="1"/>
    <col min="14861" max="14861" width="9" style="144" customWidth="1"/>
    <col min="14862" max="14862" width="9.28515625" style="144" customWidth="1"/>
    <col min="14863" max="14863" width="2.42578125" style="144" customWidth="1"/>
    <col min="14864" max="14864" width="1.140625" style="144" customWidth="1"/>
    <col min="14865" max="14865" width="6.5703125" style="144" customWidth="1"/>
    <col min="14866" max="14866" width="4.85546875" style="144" customWidth="1"/>
    <col min="14867" max="14867" width="1.140625" style="144" customWidth="1"/>
    <col min="14868" max="15104" width="6.85546875" style="144" customWidth="1"/>
    <col min="15105" max="15105" width="4.85546875" style="144" customWidth="1"/>
    <col min="15106" max="15106" width="18.5703125" style="144" customWidth="1"/>
    <col min="15107" max="15107" width="1.85546875" style="144" customWidth="1"/>
    <col min="15108" max="15108" width="3.42578125" style="144" customWidth="1"/>
    <col min="15109" max="15109" width="7.85546875" style="144" customWidth="1"/>
    <col min="15110" max="15110" width="5.85546875" style="144" customWidth="1"/>
    <col min="15111" max="15111" width="5.42578125" style="144" customWidth="1"/>
    <col min="15112" max="15112" width="9.42578125" style="144" customWidth="1"/>
    <col min="15113" max="15113" width="1.28515625" style="144" customWidth="1"/>
    <col min="15114" max="15114" width="3.42578125" style="144" customWidth="1"/>
    <col min="15115" max="15115" width="7.85546875" style="144" customWidth="1"/>
    <col min="15116" max="15116" width="2.42578125" style="144" customWidth="1"/>
    <col min="15117" max="15117" width="9" style="144" customWidth="1"/>
    <col min="15118" max="15118" width="9.28515625" style="144" customWidth="1"/>
    <col min="15119" max="15119" width="2.42578125" style="144" customWidth="1"/>
    <col min="15120" max="15120" width="1.140625" style="144" customWidth="1"/>
    <col min="15121" max="15121" width="6.5703125" style="144" customWidth="1"/>
    <col min="15122" max="15122" width="4.85546875" style="144" customWidth="1"/>
    <col min="15123" max="15123" width="1.140625" style="144" customWidth="1"/>
    <col min="15124" max="15360" width="6.85546875" style="144" customWidth="1"/>
    <col min="15361" max="15361" width="4.85546875" style="144" customWidth="1"/>
    <col min="15362" max="15362" width="18.5703125" style="144" customWidth="1"/>
    <col min="15363" max="15363" width="1.85546875" style="144" customWidth="1"/>
    <col min="15364" max="15364" width="3.42578125" style="144" customWidth="1"/>
    <col min="15365" max="15365" width="7.85546875" style="144" customWidth="1"/>
    <col min="15366" max="15366" width="5.85546875" style="144" customWidth="1"/>
    <col min="15367" max="15367" width="5.42578125" style="144" customWidth="1"/>
    <col min="15368" max="15368" width="9.42578125" style="144" customWidth="1"/>
    <col min="15369" max="15369" width="1.28515625" style="144" customWidth="1"/>
    <col min="15370" max="15370" width="3.42578125" style="144" customWidth="1"/>
    <col min="15371" max="15371" width="7.85546875" style="144" customWidth="1"/>
    <col min="15372" max="15372" width="2.42578125" style="144" customWidth="1"/>
    <col min="15373" max="15373" width="9" style="144" customWidth="1"/>
    <col min="15374" max="15374" width="9.28515625" style="144" customWidth="1"/>
    <col min="15375" max="15375" width="2.42578125" style="144" customWidth="1"/>
    <col min="15376" max="15376" width="1.140625" style="144" customWidth="1"/>
    <col min="15377" max="15377" width="6.5703125" style="144" customWidth="1"/>
    <col min="15378" max="15378" width="4.85546875" style="144" customWidth="1"/>
    <col min="15379" max="15379" width="1.140625" style="144" customWidth="1"/>
    <col min="15380" max="15616" width="6.85546875" style="144" customWidth="1"/>
    <col min="15617" max="15617" width="4.85546875" style="144" customWidth="1"/>
    <col min="15618" max="15618" width="18.5703125" style="144" customWidth="1"/>
    <col min="15619" max="15619" width="1.85546875" style="144" customWidth="1"/>
    <col min="15620" max="15620" width="3.42578125" style="144" customWidth="1"/>
    <col min="15621" max="15621" width="7.85546875" style="144" customWidth="1"/>
    <col min="15622" max="15622" width="5.85546875" style="144" customWidth="1"/>
    <col min="15623" max="15623" width="5.42578125" style="144" customWidth="1"/>
    <col min="15624" max="15624" width="9.42578125" style="144" customWidth="1"/>
    <col min="15625" max="15625" width="1.28515625" style="144" customWidth="1"/>
    <col min="15626" max="15626" width="3.42578125" style="144" customWidth="1"/>
    <col min="15627" max="15627" width="7.85546875" style="144" customWidth="1"/>
    <col min="15628" max="15628" width="2.42578125" style="144" customWidth="1"/>
    <col min="15629" max="15629" width="9" style="144" customWidth="1"/>
    <col min="15630" max="15630" width="9.28515625" style="144" customWidth="1"/>
    <col min="15631" max="15631" width="2.42578125" style="144" customWidth="1"/>
    <col min="15632" max="15632" width="1.140625" style="144" customWidth="1"/>
    <col min="15633" max="15633" width="6.5703125" style="144" customWidth="1"/>
    <col min="15634" max="15634" width="4.85546875" style="144" customWidth="1"/>
    <col min="15635" max="15635" width="1.140625" style="144" customWidth="1"/>
    <col min="15636" max="15872" width="6.85546875" style="144" customWidth="1"/>
    <col min="15873" max="15873" width="4.85546875" style="144" customWidth="1"/>
    <col min="15874" max="15874" width="18.5703125" style="144" customWidth="1"/>
    <col min="15875" max="15875" width="1.85546875" style="144" customWidth="1"/>
    <col min="15876" max="15876" width="3.42578125" style="144" customWidth="1"/>
    <col min="15877" max="15877" width="7.85546875" style="144" customWidth="1"/>
    <col min="15878" max="15878" width="5.85546875" style="144" customWidth="1"/>
    <col min="15879" max="15879" width="5.42578125" style="144" customWidth="1"/>
    <col min="15880" max="15880" width="9.42578125" style="144" customWidth="1"/>
    <col min="15881" max="15881" width="1.28515625" style="144" customWidth="1"/>
    <col min="15882" max="15882" width="3.42578125" style="144" customWidth="1"/>
    <col min="15883" max="15883" width="7.85546875" style="144" customWidth="1"/>
    <col min="15884" max="15884" width="2.42578125" style="144" customWidth="1"/>
    <col min="15885" max="15885" width="9" style="144" customWidth="1"/>
    <col min="15886" max="15886" width="9.28515625" style="144" customWidth="1"/>
    <col min="15887" max="15887" width="2.42578125" style="144" customWidth="1"/>
    <col min="15888" max="15888" width="1.140625" style="144" customWidth="1"/>
    <col min="15889" max="15889" width="6.5703125" style="144" customWidth="1"/>
    <col min="15890" max="15890" width="4.85546875" style="144" customWidth="1"/>
    <col min="15891" max="15891" width="1.140625" style="144" customWidth="1"/>
    <col min="15892" max="16128" width="6.85546875" style="144" customWidth="1"/>
    <col min="16129" max="16129" width="4.85546875" style="144" customWidth="1"/>
    <col min="16130" max="16130" width="18.5703125" style="144" customWidth="1"/>
    <col min="16131" max="16131" width="1.85546875" style="144" customWidth="1"/>
    <col min="16132" max="16132" width="3.42578125" style="144" customWidth="1"/>
    <col min="16133" max="16133" width="7.85546875" style="144" customWidth="1"/>
    <col min="16134" max="16134" width="5.85546875" style="144" customWidth="1"/>
    <col min="16135" max="16135" width="5.42578125" style="144" customWidth="1"/>
    <col min="16136" max="16136" width="9.42578125" style="144" customWidth="1"/>
    <col min="16137" max="16137" width="1.28515625" style="144" customWidth="1"/>
    <col min="16138" max="16138" width="3.42578125" style="144" customWidth="1"/>
    <col min="16139" max="16139" width="7.85546875" style="144" customWidth="1"/>
    <col min="16140" max="16140" width="2.42578125" style="144" customWidth="1"/>
    <col min="16141" max="16141" width="9" style="144" customWidth="1"/>
    <col min="16142" max="16142" width="9.28515625" style="144" customWidth="1"/>
    <col min="16143" max="16143" width="2.42578125" style="144" customWidth="1"/>
    <col min="16144" max="16144" width="1.140625" style="144" customWidth="1"/>
    <col min="16145" max="16145" width="6.5703125" style="144" customWidth="1"/>
    <col min="16146" max="16146" width="4.85546875" style="144" customWidth="1"/>
    <col min="16147" max="16147" width="1.140625" style="144" customWidth="1"/>
    <col min="16148" max="16384" width="6.85546875" style="144" customWidth="1"/>
  </cols>
  <sheetData>
    <row r="1" spans="1:19" ht="15" x14ac:dyDescent="0.25"/>
    <row r="2" spans="1:19" ht="15" x14ac:dyDescent="0.25">
      <c r="A2" s="248" t="s">
        <v>116</v>
      </c>
      <c r="B2" s="248"/>
      <c r="C2" s="248"/>
      <c r="D2" s="248"/>
      <c r="E2" s="248"/>
      <c r="F2" s="248"/>
      <c r="G2" s="248"/>
      <c r="H2" s="248"/>
      <c r="I2" s="248"/>
      <c r="J2" s="248"/>
      <c r="K2" s="248"/>
      <c r="L2" s="248"/>
      <c r="M2" s="248"/>
      <c r="N2" s="248"/>
      <c r="O2" s="248"/>
      <c r="P2" s="248"/>
      <c r="Q2" s="248"/>
      <c r="R2" s="248"/>
      <c r="S2" s="248"/>
    </row>
    <row r="3" spans="1:19" ht="15" x14ac:dyDescent="0.25">
      <c r="A3" s="248"/>
      <c r="B3" s="248"/>
      <c r="C3" s="248"/>
      <c r="D3" s="248"/>
      <c r="E3" s="248"/>
      <c r="F3" s="248"/>
      <c r="G3" s="248"/>
      <c r="H3" s="248"/>
      <c r="I3" s="248"/>
      <c r="J3" s="248"/>
      <c r="K3" s="248"/>
      <c r="L3" s="248"/>
      <c r="M3" s="248"/>
      <c r="N3" s="248"/>
      <c r="O3" s="248"/>
      <c r="P3" s="248"/>
      <c r="Q3" s="248"/>
      <c r="R3" s="248"/>
      <c r="S3" s="248"/>
    </row>
    <row r="4" spans="1:19" ht="15" x14ac:dyDescent="0.25">
      <c r="M4" s="249" t="s">
        <v>211</v>
      </c>
      <c r="N4" s="249"/>
      <c r="O4" s="249"/>
      <c r="P4" s="249"/>
      <c r="Q4" s="249"/>
      <c r="R4" s="249"/>
      <c r="S4" s="249"/>
    </row>
    <row r="5" spans="1:19" ht="15" x14ac:dyDescent="0.25">
      <c r="A5" s="250" t="s">
        <v>134</v>
      </c>
      <c r="B5" s="250"/>
      <c r="C5" s="250"/>
      <c r="D5" s="250"/>
      <c r="E5" s="250"/>
      <c r="F5" s="250"/>
      <c r="G5" s="250"/>
      <c r="H5" s="250"/>
      <c r="I5" s="250"/>
      <c r="J5" s="250"/>
      <c r="K5" s="250"/>
      <c r="L5" s="250"/>
      <c r="M5" s="250"/>
      <c r="N5" s="250"/>
      <c r="O5" s="250"/>
      <c r="P5" s="250"/>
      <c r="Q5" s="250"/>
      <c r="R5" s="250"/>
      <c r="S5" s="250"/>
    </row>
    <row r="6" spans="1:19" ht="15" x14ac:dyDescent="0.25">
      <c r="A6" s="251" t="s">
        <v>212</v>
      </c>
      <c r="B6" s="251"/>
      <c r="C6" s="251"/>
      <c r="D6" s="251"/>
      <c r="E6" s="251"/>
      <c r="F6" s="251"/>
      <c r="G6" s="251"/>
      <c r="H6" s="251"/>
      <c r="I6" s="251"/>
      <c r="J6" s="251"/>
      <c r="K6" s="251"/>
      <c r="L6" s="251"/>
      <c r="M6" s="251"/>
      <c r="N6" s="251"/>
      <c r="O6" s="251"/>
      <c r="P6" s="251"/>
      <c r="Q6" s="251"/>
      <c r="R6" s="251"/>
      <c r="S6" s="251"/>
    </row>
    <row r="7" spans="1:19" ht="15" x14ac:dyDescent="0.25"/>
    <row r="8" spans="1:19" ht="15" x14ac:dyDescent="0.25"/>
    <row r="9" spans="1:19" ht="15" x14ac:dyDescent="0.25">
      <c r="A9" s="252" t="s">
        <v>177</v>
      </c>
      <c r="B9" s="252"/>
      <c r="C9" s="252"/>
      <c r="D9" s="252"/>
    </row>
    <row r="10" spans="1:19" ht="15" x14ac:dyDescent="0.25">
      <c r="A10" s="252"/>
      <c r="B10" s="252"/>
      <c r="C10" s="252"/>
      <c r="D10" s="252"/>
      <c r="E10" s="253" t="s">
        <v>135</v>
      </c>
      <c r="F10" s="253"/>
      <c r="G10" s="253"/>
      <c r="H10" s="253"/>
      <c r="K10" s="253" t="s">
        <v>136</v>
      </c>
      <c r="L10" s="253"/>
      <c r="M10" s="253"/>
      <c r="N10" s="253"/>
      <c r="Q10" s="246" t="s">
        <v>137</v>
      </c>
      <c r="R10" s="246"/>
    </row>
    <row r="11" spans="1:19" ht="15" x14ac:dyDescent="0.25"/>
    <row r="12" spans="1:19" ht="15" x14ac:dyDescent="0.25">
      <c r="A12" s="218" t="s">
        <v>138</v>
      </c>
      <c r="B12" s="241" t="s">
        <v>139</v>
      </c>
      <c r="C12" s="241"/>
      <c r="D12" s="246" t="s">
        <v>140</v>
      </c>
      <c r="E12" s="246"/>
      <c r="F12" s="246" t="s">
        <v>141</v>
      </c>
      <c r="G12" s="246"/>
      <c r="H12" s="218" t="s">
        <v>95</v>
      </c>
      <c r="J12" s="246" t="s">
        <v>140</v>
      </c>
      <c r="K12" s="246"/>
      <c r="L12" s="246" t="s">
        <v>141</v>
      </c>
      <c r="M12" s="246"/>
      <c r="N12" s="218" t="s">
        <v>95</v>
      </c>
      <c r="P12" s="247" t="s">
        <v>142</v>
      </c>
      <c r="Q12" s="247"/>
      <c r="R12" s="247"/>
    </row>
    <row r="13" spans="1:19" ht="15" x14ac:dyDescent="0.25"/>
    <row r="14" spans="1:19" ht="15" x14ac:dyDescent="0.25">
      <c r="A14" s="220">
        <v>201</v>
      </c>
      <c r="B14" s="245" t="s">
        <v>178</v>
      </c>
      <c r="C14" s="245"/>
      <c r="F14" s="244">
        <v>60</v>
      </c>
      <c r="G14" s="244"/>
      <c r="H14" s="221">
        <v>60</v>
      </c>
      <c r="J14" s="244">
        <v>1500</v>
      </c>
      <c r="K14" s="244"/>
      <c r="L14" s="244">
        <v>1776.4</v>
      </c>
      <c r="M14" s="244"/>
      <c r="N14" s="221">
        <v>-276.39999999999998</v>
      </c>
      <c r="Q14" s="221">
        <v>-216.4</v>
      </c>
      <c r="R14" s="222" t="s">
        <v>206</v>
      </c>
    </row>
    <row r="15" spans="1:19" ht="15" x14ac:dyDescent="0.25">
      <c r="A15" s="220">
        <v>202</v>
      </c>
      <c r="B15" s="245" t="s">
        <v>105</v>
      </c>
      <c r="C15" s="245"/>
      <c r="L15" s="244">
        <v>50</v>
      </c>
      <c r="M15" s="244"/>
      <c r="N15" s="221">
        <v>-50</v>
      </c>
      <c r="Q15" s="221">
        <v>-50</v>
      </c>
      <c r="R15" s="222" t="s">
        <v>143</v>
      </c>
    </row>
    <row r="16" spans="1:19" ht="15" x14ac:dyDescent="0.25">
      <c r="A16" s="220">
        <v>203</v>
      </c>
      <c r="B16" s="245" t="s">
        <v>115</v>
      </c>
      <c r="C16" s="245"/>
      <c r="F16" s="244">
        <v>75.61</v>
      </c>
      <c r="G16" s="244"/>
      <c r="H16" s="221">
        <v>75.61</v>
      </c>
      <c r="J16" s="244">
        <v>8000</v>
      </c>
      <c r="K16" s="244"/>
      <c r="L16" s="244">
        <v>9786.66</v>
      </c>
      <c r="M16" s="244"/>
      <c r="N16" s="221">
        <v>-1786.66</v>
      </c>
      <c r="Q16" s="221">
        <v>-1711.05</v>
      </c>
      <c r="R16" s="222" t="s">
        <v>213</v>
      </c>
    </row>
    <row r="17" spans="1:18" ht="15" x14ac:dyDescent="0.25">
      <c r="A17" s="220">
        <v>517</v>
      </c>
      <c r="B17" s="245" t="s">
        <v>179</v>
      </c>
      <c r="C17" s="245"/>
      <c r="J17" s="244">
        <v>1500</v>
      </c>
      <c r="K17" s="244"/>
      <c r="N17" s="221">
        <v>1500</v>
      </c>
      <c r="Q17" s="221">
        <v>1500</v>
      </c>
      <c r="R17" s="222" t="s">
        <v>144</v>
      </c>
    </row>
    <row r="18" spans="1:18" ht="15" x14ac:dyDescent="0.25">
      <c r="A18" s="220">
        <v>6545</v>
      </c>
      <c r="B18" s="245" t="s">
        <v>110</v>
      </c>
      <c r="C18" s="245"/>
      <c r="J18" s="244">
        <v>200</v>
      </c>
      <c r="K18" s="244"/>
      <c r="N18" s="221">
        <v>200</v>
      </c>
      <c r="Q18" s="221">
        <v>200</v>
      </c>
      <c r="R18" s="222" t="s">
        <v>144</v>
      </c>
    </row>
    <row r="19" spans="1:18" ht="15" x14ac:dyDescent="0.25">
      <c r="A19" s="220">
        <v>6552</v>
      </c>
      <c r="B19" s="245" t="s">
        <v>180</v>
      </c>
      <c r="C19" s="245"/>
      <c r="J19" s="244">
        <v>1300</v>
      </c>
      <c r="K19" s="244"/>
      <c r="L19" s="244">
        <v>1731.2</v>
      </c>
      <c r="M19" s="244"/>
      <c r="N19" s="221">
        <v>-431.2</v>
      </c>
      <c r="Q19" s="221">
        <v>-431.2</v>
      </c>
      <c r="R19" s="222" t="s">
        <v>214</v>
      </c>
    </row>
    <row r="20" spans="1:18" ht="15" x14ac:dyDescent="0.25">
      <c r="A20" s="220">
        <v>6557</v>
      </c>
      <c r="B20" s="245" t="s">
        <v>181</v>
      </c>
      <c r="C20" s="245"/>
      <c r="L20" s="244">
        <v>5558.51</v>
      </c>
      <c r="M20" s="244"/>
      <c r="N20" s="221">
        <v>-5558.51</v>
      </c>
      <c r="Q20" s="221">
        <v>-5558.51</v>
      </c>
      <c r="R20" s="222" t="s">
        <v>143</v>
      </c>
    </row>
    <row r="21" spans="1:18" ht="15" x14ac:dyDescent="0.25"/>
    <row r="22" spans="1:18" ht="15" x14ac:dyDescent="0.25">
      <c r="B22" s="241" t="s">
        <v>146</v>
      </c>
      <c r="C22" s="241"/>
      <c r="F22" s="242">
        <v>135.61000000000001</v>
      </c>
      <c r="G22" s="242"/>
      <c r="H22" s="223">
        <v>135.61000000000001</v>
      </c>
      <c r="J22" s="242">
        <v>12500</v>
      </c>
      <c r="K22" s="242"/>
      <c r="L22" s="242">
        <v>18902.77</v>
      </c>
      <c r="M22" s="242"/>
      <c r="N22" s="223">
        <v>-6402.77</v>
      </c>
      <c r="Q22" s="223">
        <v>-6267.16</v>
      </c>
      <c r="R22" s="224" t="s">
        <v>215</v>
      </c>
    </row>
    <row r="23" spans="1:18" ht="15" x14ac:dyDescent="0.25"/>
    <row r="24" spans="1:18" ht="15" x14ac:dyDescent="0.25"/>
    <row r="25" spans="1:18" ht="15.75" x14ac:dyDescent="0.25">
      <c r="B25" s="225" t="s">
        <v>147</v>
      </c>
    </row>
    <row r="26" spans="1:18" ht="15" x14ac:dyDescent="0.25"/>
    <row r="27" spans="1:18" ht="15" x14ac:dyDescent="0.25">
      <c r="B27" s="241" t="s">
        <v>148</v>
      </c>
      <c r="C27" s="241"/>
      <c r="F27" s="242">
        <v>135.61000000000001</v>
      </c>
      <c r="G27" s="242"/>
      <c r="H27" s="223">
        <v>135.61000000000001</v>
      </c>
      <c r="J27" s="242">
        <v>12500</v>
      </c>
      <c r="K27" s="242"/>
      <c r="L27" s="242">
        <v>18902.77</v>
      </c>
      <c r="M27" s="242"/>
      <c r="N27" s="223">
        <v>-6402.77</v>
      </c>
      <c r="Q27" s="223">
        <v>-6267.16</v>
      </c>
      <c r="R27" s="219" t="s">
        <v>215</v>
      </c>
    </row>
    <row r="28" spans="1:18" ht="15" x14ac:dyDescent="0.25">
      <c r="B28" s="241" t="s">
        <v>149</v>
      </c>
      <c r="C28" s="241"/>
      <c r="L28" s="244">
        <v>2013.39</v>
      </c>
      <c r="M28" s="244"/>
    </row>
    <row r="29" spans="1:18" ht="15" x14ac:dyDescent="0.25"/>
    <row r="30" spans="1:18" ht="15" x14ac:dyDescent="0.25">
      <c r="B30" s="241" t="s">
        <v>150</v>
      </c>
      <c r="C30" s="241"/>
      <c r="F30" s="242">
        <v>135.61000000000001</v>
      </c>
      <c r="G30" s="242"/>
      <c r="L30" s="242">
        <v>20916.16</v>
      </c>
      <c r="M30" s="242"/>
    </row>
    <row r="31" spans="1:18" ht="15" x14ac:dyDescent="0.25"/>
    <row r="32" spans="1:18" ht="15" x14ac:dyDescent="0.25"/>
    <row r="33" spans="16:18" ht="15" x14ac:dyDescent="0.25"/>
    <row r="34" spans="16:18" ht="15" x14ac:dyDescent="0.25">
      <c r="P34" s="243" t="s">
        <v>151</v>
      </c>
      <c r="Q34" s="243"/>
      <c r="R34" s="226">
        <v>1</v>
      </c>
    </row>
    <row r="35" spans="16:18" ht="15" x14ac:dyDescent="0.25"/>
  </sheetData>
  <mergeCells count="47">
    <mergeCell ref="P12:R12"/>
    <mergeCell ref="A2:S3"/>
    <mergeCell ref="M4:S4"/>
    <mergeCell ref="A5:S5"/>
    <mergeCell ref="A6:S6"/>
    <mergeCell ref="A9:D10"/>
    <mergeCell ref="E10:H10"/>
    <mergeCell ref="K10:N10"/>
    <mergeCell ref="Q10:R10"/>
    <mergeCell ref="B12:C12"/>
    <mergeCell ref="D12:E12"/>
    <mergeCell ref="F12:G12"/>
    <mergeCell ref="J12:K12"/>
    <mergeCell ref="L12:M12"/>
    <mergeCell ref="B14:C14"/>
    <mergeCell ref="F14:G14"/>
    <mergeCell ref="J14:K14"/>
    <mergeCell ref="L14:M14"/>
    <mergeCell ref="B15:C15"/>
    <mergeCell ref="L15:M15"/>
    <mergeCell ref="B20:C20"/>
    <mergeCell ref="L20:M20"/>
    <mergeCell ref="B16:C16"/>
    <mergeCell ref="F16:G16"/>
    <mergeCell ref="J16:K16"/>
    <mergeCell ref="L16:M16"/>
    <mergeCell ref="B17:C17"/>
    <mergeCell ref="J17:K17"/>
    <mergeCell ref="B18:C18"/>
    <mergeCell ref="J18:K18"/>
    <mergeCell ref="B19:C19"/>
    <mergeCell ref="J19:K19"/>
    <mergeCell ref="L19:M19"/>
    <mergeCell ref="P34:Q34"/>
    <mergeCell ref="B22:C22"/>
    <mergeCell ref="F22:G22"/>
    <mergeCell ref="J22:K22"/>
    <mergeCell ref="L22:M22"/>
    <mergeCell ref="B27:C27"/>
    <mergeCell ref="F27:G27"/>
    <mergeCell ref="J27:K27"/>
    <mergeCell ref="L27:M27"/>
    <mergeCell ref="B28:C28"/>
    <mergeCell ref="L28:M28"/>
    <mergeCell ref="B30:C30"/>
    <mergeCell ref="F30:G30"/>
    <mergeCell ref="L30:M30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BDCBEB-3138-4902-B6C9-B2E230E5CFB9}">
  <dimension ref="A1:N15"/>
  <sheetViews>
    <sheetView workbookViewId="0">
      <selection activeCell="D16" sqref="D16"/>
    </sheetView>
  </sheetViews>
  <sheetFormatPr defaultRowHeight="15" customHeight="1" x14ac:dyDescent="0.25"/>
  <cols>
    <col min="1" max="1" width="58.28515625" bestFit="1" customWidth="1"/>
    <col min="2" max="2" width="19.5703125" style="4" customWidth="1"/>
    <col min="3" max="3" width="26.7109375" bestFit="1" customWidth="1"/>
  </cols>
  <sheetData>
    <row r="1" spans="1:14" ht="15" customHeight="1" x14ac:dyDescent="0.25">
      <c r="B1" s="10"/>
      <c r="C1" s="20" t="s">
        <v>116</v>
      </c>
      <c r="D1" s="4"/>
      <c r="E1" s="4"/>
    </row>
    <row r="2" spans="1:14" ht="15.75" x14ac:dyDescent="0.25">
      <c r="B2" s="182">
        <v>45382</v>
      </c>
      <c r="C2" s="20" t="s">
        <v>117</v>
      </c>
      <c r="D2" s="4"/>
      <c r="E2" s="4"/>
    </row>
    <row r="3" spans="1:14" x14ac:dyDescent="0.25">
      <c r="A3" s="35" t="s">
        <v>1</v>
      </c>
      <c r="B3" s="36"/>
      <c r="C3" s="36"/>
      <c r="D3" s="36"/>
      <c r="E3" s="36"/>
      <c r="F3" s="37"/>
      <c r="G3" s="143"/>
      <c r="H3" s="143"/>
      <c r="I3" s="143"/>
      <c r="J3" s="143"/>
      <c r="K3" s="143"/>
      <c r="L3" s="143"/>
    </row>
    <row r="4" spans="1:14" ht="15" customHeight="1" x14ac:dyDescent="0.25">
      <c r="A4" s="38" t="s">
        <v>7</v>
      </c>
      <c r="B4" s="11" t="s">
        <v>92</v>
      </c>
      <c r="C4" s="11" t="s">
        <v>93</v>
      </c>
      <c r="D4" s="11" t="s">
        <v>95</v>
      </c>
      <c r="E4" s="11" t="s">
        <v>96</v>
      </c>
      <c r="F4" s="11" t="s">
        <v>97</v>
      </c>
      <c r="G4" s="143"/>
      <c r="H4" s="143"/>
      <c r="I4" s="143"/>
      <c r="J4" s="143"/>
      <c r="K4" s="143"/>
      <c r="L4" s="143"/>
    </row>
    <row r="5" spans="1:14" ht="15" customHeight="1" x14ac:dyDescent="0.25">
      <c r="A5" s="39"/>
      <c r="B5" s="22">
        <v>0</v>
      </c>
      <c r="C5" s="22">
        <v>0</v>
      </c>
      <c r="D5" s="22">
        <f>C5-B5</f>
        <v>0</v>
      </c>
      <c r="E5" s="22">
        <v>0</v>
      </c>
      <c r="F5" s="5"/>
      <c r="G5" s="143"/>
      <c r="H5" s="143"/>
      <c r="I5" s="143"/>
      <c r="J5" s="143"/>
      <c r="K5" s="143"/>
      <c r="L5" s="143"/>
    </row>
    <row r="6" spans="1:14" ht="15" customHeight="1" x14ac:dyDescent="0.25">
      <c r="A6" s="40" t="s">
        <v>98</v>
      </c>
      <c r="B6" s="160">
        <v>0</v>
      </c>
      <c r="C6" s="160">
        <v>0</v>
      </c>
      <c r="D6" s="160">
        <v>0</v>
      </c>
      <c r="E6" s="160">
        <v>0</v>
      </c>
      <c r="F6" s="37"/>
      <c r="G6" s="143"/>
      <c r="H6" s="143"/>
      <c r="I6" s="143"/>
      <c r="J6" s="143"/>
      <c r="K6" s="143"/>
      <c r="L6" s="143"/>
    </row>
    <row r="7" spans="1:14" ht="15" customHeight="1" x14ac:dyDescent="0.25">
      <c r="A7" s="41"/>
      <c r="B7" s="43"/>
      <c r="C7" s="43"/>
      <c r="D7" s="42"/>
      <c r="E7" s="42"/>
      <c r="F7" s="34"/>
      <c r="G7" s="143"/>
      <c r="H7" s="143"/>
      <c r="I7" s="143"/>
      <c r="J7" s="143"/>
      <c r="K7" s="143"/>
      <c r="L7" s="143"/>
    </row>
    <row r="8" spans="1:14" ht="15" customHeight="1" x14ac:dyDescent="0.25">
      <c r="A8" s="38" t="s">
        <v>50</v>
      </c>
      <c r="B8" s="44"/>
      <c r="C8" s="44"/>
      <c r="D8" s="36"/>
      <c r="E8" s="36"/>
      <c r="F8" s="37"/>
      <c r="G8" s="143"/>
      <c r="H8" s="143"/>
      <c r="I8" s="143"/>
      <c r="J8" s="143"/>
      <c r="K8" s="143"/>
      <c r="L8" s="143"/>
    </row>
    <row r="9" spans="1:14" ht="15" customHeight="1" x14ac:dyDescent="0.25">
      <c r="A9" s="38" t="s">
        <v>7</v>
      </c>
      <c r="B9" s="45" t="s">
        <v>92</v>
      </c>
      <c r="C9" s="45" t="s">
        <v>100</v>
      </c>
      <c r="D9" s="45" t="s">
        <v>95</v>
      </c>
      <c r="E9" s="45" t="s">
        <v>101</v>
      </c>
      <c r="F9" s="45" t="s">
        <v>97</v>
      </c>
      <c r="G9" s="143"/>
      <c r="H9" s="143"/>
      <c r="I9" s="143"/>
      <c r="J9" s="143"/>
      <c r="K9" s="143"/>
      <c r="L9" s="143"/>
    </row>
    <row r="10" spans="1:14" ht="15" customHeight="1" x14ac:dyDescent="0.25">
      <c r="A10" s="39" t="s">
        <v>118</v>
      </c>
      <c r="B10" s="25">
        <v>5000</v>
      </c>
      <c r="C10" s="25">
        <f>Sheet8!L14</f>
        <v>2110</v>
      </c>
      <c r="D10" s="167">
        <f>B10-C10</f>
        <v>2890</v>
      </c>
      <c r="E10" s="22">
        <v>5000</v>
      </c>
      <c r="F10" s="5"/>
      <c r="G10" s="143"/>
      <c r="H10" s="143"/>
      <c r="I10" s="143"/>
      <c r="J10" s="143"/>
      <c r="K10" s="143"/>
      <c r="L10" s="143"/>
      <c r="M10" s="143"/>
      <c r="N10" s="143"/>
    </row>
    <row r="11" spans="1:14" ht="15" customHeight="1" x14ac:dyDescent="0.25">
      <c r="A11" s="40" t="s">
        <v>119</v>
      </c>
      <c r="B11" s="160">
        <f>SUM(B10:B10)</f>
        <v>5000</v>
      </c>
      <c r="C11" s="160">
        <f t="shared" ref="C11:E11" si="0">SUM(C10:C10)</f>
        <v>2110</v>
      </c>
      <c r="D11" s="160">
        <f t="shared" si="0"/>
        <v>2890</v>
      </c>
      <c r="E11" s="160">
        <f t="shared" si="0"/>
        <v>5000</v>
      </c>
      <c r="F11" s="37"/>
      <c r="G11" s="143"/>
      <c r="H11" s="143"/>
      <c r="I11" s="143"/>
      <c r="J11" s="143"/>
      <c r="K11" s="143"/>
      <c r="L11" s="143"/>
    </row>
    <row r="12" spans="1:14" ht="15" customHeight="1" x14ac:dyDescent="0.25">
      <c r="A12" s="46"/>
      <c r="B12" s="15"/>
      <c r="C12" s="15"/>
      <c r="D12" s="15"/>
      <c r="E12" s="15"/>
      <c r="F12" s="47"/>
      <c r="G12" s="143"/>
      <c r="H12" s="143"/>
      <c r="I12" s="143"/>
      <c r="J12" s="143"/>
      <c r="K12" s="143"/>
      <c r="L12" s="143"/>
    </row>
    <row r="13" spans="1:14" ht="15" customHeight="1" x14ac:dyDescent="0.25">
      <c r="G13" s="143"/>
      <c r="H13" s="143"/>
      <c r="I13" s="143"/>
      <c r="J13" s="143"/>
      <c r="K13" s="143"/>
      <c r="L13" s="143"/>
    </row>
    <row r="14" spans="1:14" ht="15" customHeight="1" x14ac:dyDescent="0.25">
      <c r="G14" s="143"/>
      <c r="H14" s="143"/>
      <c r="I14" s="143"/>
      <c r="J14" s="143"/>
      <c r="K14" s="143"/>
      <c r="L14" s="143"/>
    </row>
    <row r="15" spans="1:14" ht="15" customHeight="1" x14ac:dyDescent="0.25">
      <c r="D15" s="4">
        <f>B11-C11</f>
        <v>2890</v>
      </c>
    </row>
  </sheetData>
  <pageMargins left="0.7" right="0.7" top="0.75" bottom="0.75" header="0.3" footer="0.3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70A7A3-E049-417F-82B7-970FFB87217E}">
  <dimension ref="A1:S30"/>
  <sheetViews>
    <sheetView workbookViewId="0">
      <selection sqref="A1:S30"/>
    </sheetView>
  </sheetViews>
  <sheetFormatPr defaultRowHeight="15" x14ac:dyDescent="0.25"/>
  <sheetData>
    <row r="1" spans="1:19" x14ac:dyDescent="0.25">
      <c r="A1" s="228"/>
      <c r="B1" s="228"/>
      <c r="C1" s="228"/>
      <c r="D1" s="228"/>
      <c r="E1" s="228"/>
      <c r="F1" s="228"/>
      <c r="G1" s="228"/>
      <c r="H1" s="228"/>
      <c r="I1" s="228"/>
      <c r="J1" s="228"/>
      <c r="K1" s="228"/>
      <c r="L1" s="228"/>
      <c r="M1" s="228"/>
      <c r="N1" s="228"/>
      <c r="O1" s="228"/>
      <c r="P1" s="228"/>
      <c r="Q1" s="228"/>
      <c r="R1" s="228"/>
      <c r="S1" s="228"/>
    </row>
    <row r="2" spans="1:19" x14ac:dyDescent="0.25">
      <c r="A2" s="255" t="s">
        <v>116</v>
      </c>
      <c r="B2" s="255"/>
      <c r="C2" s="255"/>
      <c r="D2" s="255"/>
      <c r="E2" s="255"/>
      <c r="F2" s="255"/>
      <c r="G2" s="255"/>
      <c r="H2" s="255"/>
      <c r="I2" s="255"/>
      <c r="J2" s="255"/>
      <c r="K2" s="255"/>
      <c r="L2" s="255"/>
      <c r="M2" s="255"/>
      <c r="N2" s="255"/>
      <c r="O2" s="255"/>
      <c r="P2" s="255"/>
      <c r="Q2" s="255"/>
      <c r="R2" s="255"/>
      <c r="S2" s="255"/>
    </row>
    <row r="3" spans="1:19" x14ac:dyDescent="0.25">
      <c r="A3" s="255"/>
      <c r="B3" s="255"/>
      <c r="C3" s="255"/>
      <c r="D3" s="255"/>
      <c r="E3" s="255"/>
      <c r="F3" s="255"/>
      <c r="G3" s="255"/>
      <c r="H3" s="255"/>
      <c r="I3" s="255"/>
      <c r="J3" s="255"/>
      <c r="K3" s="255"/>
      <c r="L3" s="255"/>
      <c r="M3" s="255"/>
      <c r="N3" s="255"/>
      <c r="O3" s="255"/>
      <c r="P3" s="255"/>
      <c r="Q3" s="255"/>
      <c r="R3" s="255"/>
      <c r="S3" s="255"/>
    </row>
    <row r="4" spans="1:19" x14ac:dyDescent="0.25">
      <c r="A4" s="228"/>
      <c r="B4" s="228"/>
      <c r="C4" s="228"/>
      <c r="D4" s="228"/>
      <c r="E4" s="228"/>
      <c r="F4" s="228"/>
      <c r="G4" s="228"/>
      <c r="H4" s="228"/>
      <c r="I4" s="228"/>
      <c r="J4" s="228"/>
      <c r="K4" s="228"/>
      <c r="L4" s="228"/>
      <c r="M4" s="256" t="s">
        <v>211</v>
      </c>
      <c r="N4" s="256"/>
      <c r="O4" s="256"/>
      <c r="P4" s="256"/>
      <c r="Q4" s="256"/>
      <c r="R4" s="256"/>
      <c r="S4" s="256"/>
    </row>
    <row r="5" spans="1:19" x14ac:dyDescent="0.25">
      <c r="A5" s="257" t="s">
        <v>134</v>
      </c>
      <c r="B5" s="257"/>
      <c r="C5" s="257"/>
      <c r="D5" s="257"/>
      <c r="E5" s="257"/>
      <c r="F5" s="257"/>
      <c r="G5" s="257"/>
      <c r="H5" s="257"/>
      <c r="I5" s="257"/>
      <c r="J5" s="257"/>
      <c r="K5" s="257"/>
      <c r="L5" s="257"/>
      <c r="M5" s="257"/>
      <c r="N5" s="257"/>
      <c r="O5" s="257"/>
      <c r="P5" s="257"/>
      <c r="Q5" s="257"/>
      <c r="R5" s="257"/>
      <c r="S5" s="257"/>
    </row>
    <row r="6" spans="1:19" x14ac:dyDescent="0.25">
      <c r="A6" s="258" t="s">
        <v>216</v>
      </c>
      <c r="B6" s="258"/>
      <c r="C6" s="258"/>
      <c r="D6" s="258"/>
      <c r="E6" s="258"/>
      <c r="F6" s="258"/>
      <c r="G6" s="258"/>
      <c r="H6" s="258"/>
      <c r="I6" s="258"/>
      <c r="J6" s="258"/>
      <c r="K6" s="258"/>
      <c r="L6" s="258"/>
      <c r="M6" s="258"/>
      <c r="N6" s="258"/>
      <c r="O6" s="258"/>
      <c r="P6" s="258"/>
      <c r="Q6" s="258"/>
      <c r="R6" s="258"/>
      <c r="S6" s="258"/>
    </row>
    <row r="7" spans="1:19" x14ac:dyDescent="0.25">
      <c r="A7" s="228"/>
      <c r="B7" s="228"/>
      <c r="C7" s="228"/>
      <c r="D7" s="228"/>
      <c r="E7" s="228"/>
      <c r="F7" s="228"/>
      <c r="G7" s="228"/>
      <c r="H7" s="228"/>
      <c r="I7" s="228"/>
      <c r="J7" s="228"/>
      <c r="K7" s="228"/>
      <c r="L7" s="228"/>
      <c r="M7" s="228"/>
      <c r="N7" s="228"/>
      <c r="O7" s="228"/>
      <c r="P7" s="228"/>
      <c r="Q7" s="228"/>
      <c r="R7" s="228"/>
      <c r="S7" s="228"/>
    </row>
    <row r="8" spans="1:19" x14ac:dyDescent="0.25">
      <c r="A8" s="228"/>
      <c r="B8" s="228"/>
      <c r="C8" s="228"/>
      <c r="D8" s="228"/>
      <c r="E8" s="228"/>
      <c r="F8" s="228"/>
      <c r="G8" s="228"/>
      <c r="H8" s="228"/>
      <c r="I8" s="228"/>
      <c r="J8" s="228"/>
      <c r="K8" s="228"/>
      <c r="L8" s="228"/>
      <c r="M8" s="228"/>
      <c r="N8" s="228"/>
      <c r="O8" s="228"/>
      <c r="P8" s="228"/>
      <c r="Q8" s="228"/>
      <c r="R8" s="228"/>
      <c r="S8" s="228"/>
    </row>
    <row r="9" spans="1:19" x14ac:dyDescent="0.25">
      <c r="A9" s="259" t="s">
        <v>217</v>
      </c>
      <c r="B9" s="259"/>
      <c r="C9" s="259"/>
      <c r="D9" s="259"/>
      <c r="E9" s="228"/>
      <c r="F9" s="228"/>
      <c r="G9" s="228"/>
      <c r="H9" s="228"/>
      <c r="I9" s="228"/>
      <c r="J9" s="228"/>
      <c r="K9" s="228"/>
      <c r="L9" s="228"/>
      <c r="M9" s="228"/>
      <c r="N9" s="228"/>
      <c r="O9" s="228"/>
      <c r="P9" s="228"/>
      <c r="Q9" s="228"/>
      <c r="R9" s="228"/>
      <c r="S9" s="228"/>
    </row>
    <row r="10" spans="1:19" x14ac:dyDescent="0.25">
      <c r="A10" s="259"/>
      <c r="B10" s="259"/>
      <c r="C10" s="259"/>
      <c r="D10" s="259"/>
      <c r="E10" s="260" t="s">
        <v>135</v>
      </c>
      <c r="F10" s="260"/>
      <c r="G10" s="260"/>
      <c r="H10" s="260"/>
      <c r="I10" s="228"/>
      <c r="J10" s="228"/>
      <c r="K10" s="260" t="s">
        <v>136</v>
      </c>
      <c r="L10" s="260"/>
      <c r="M10" s="260"/>
      <c r="N10" s="260"/>
      <c r="O10" s="228"/>
      <c r="P10" s="228"/>
      <c r="Q10" s="261" t="s">
        <v>137</v>
      </c>
      <c r="R10" s="261"/>
      <c r="S10" s="228"/>
    </row>
    <row r="11" spans="1:19" x14ac:dyDescent="0.25">
      <c r="A11" s="228"/>
      <c r="B11" s="228"/>
      <c r="C11" s="228"/>
      <c r="D11" s="228"/>
      <c r="E11" s="228"/>
      <c r="F11" s="228"/>
      <c r="G11" s="228"/>
      <c r="H11" s="228"/>
      <c r="I11" s="228"/>
      <c r="J11" s="228"/>
      <c r="K11" s="228"/>
      <c r="L11" s="228"/>
      <c r="M11" s="228"/>
      <c r="N11" s="228"/>
      <c r="O11" s="228"/>
      <c r="P11" s="228"/>
      <c r="Q11" s="228"/>
      <c r="R11" s="228"/>
      <c r="S11" s="228"/>
    </row>
    <row r="12" spans="1:19" x14ac:dyDescent="0.25">
      <c r="A12" s="229" t="s">
        <v>138</v>
      </c>
      <c r="B12" s="262" t="s">
        <v>139</v>
      </c>
      <c r="C12" s="262"/>
      <c r="D12" s="261" t="s">
        <v>140</v>
      </c>
      <c r="E12" s="261"/>
      <c r="F12" s="261" t="s">
        <v>141</v>
      </c>
      <c r="G12" s="261"/>
      <c r="H12" s="229" t="s">
        <v>95</v>
      </c>
      <c r="I12" s="228"/>
      <c r="J12" s="261" t="s">
        <v>140</v>
      </c>
      <c r="K12" s="261"/>
      <c r="L12" s="261" t="s">
        <v>141</v>
      </c>
      <c r="M12" s="261"/>
      <c r="N12" s="229" t="s">
        <v>95</v>
      </c>
      <c r="O12" s="228"/>
      <c r="P12" s="254" t="s">
        <v>142</v>
      </c>
      <c r="Q12" s="254"/>
      <c r="R12" s="254"/>
      <c r="S12" s="228"/>
    </row>
    <row r="13" spans="1:19" x14ac:dyDescent="0.25">
      <c r="A13" s="228"/>
      <c r="B13" s="228"/>
      <c r="C13" s="228"/>
      <c r="D13" s="228"/>
      <c r="E13" s="228"/>
      <c r="F13" s="228"/>
      <c r="G13" s="228"/>
      <c r="H13" s="228"/>
      <c r="I13" s="228"/>
      <c r="J13" s="228"/>
      <c r="K13" s="228"/>
      <c r="L13" s="228"/>
      <c r="M13" s="228"/>
      <c r="N13" s="228"/>
      <c r="O13" s="228"/>
      <c r="P13" s="228"/>
      <c r="Q13" s="228"/>
      <c r="R13" s="228"/>
      <c r="S13" s="228"/>
    </row>
    <row r="14" spans="1:19" x14ac:dyDescent="0.25">
      <c r="A14" s="231">
        <v>31</v>
      </c>
      <c r="B14" s="263" t="s">
        <v>7</v>
      </c>
      <c r="C14" s="263"/>
      <c r="D14" s="228"/>
      <c r="E14" s="228"/>
      <c r="F14" s="228"/>
      <c r="G14" s="228"/>
      <c r="H14" s="228"/>
      <c r="I14" s="228"/>
      <c r="J14" s="264">
        <v>5000</v>
      </c>
      <c r="K14" s="264"/>
      <c r="L14" s="264">
        <v>2110</v>
      </c>
      <c r="M14" s="264"/>
      <c r="N14" s="232">
        <v>2890</v>
      </c>
      <c r="O14" s="228"/>
      <c r="P14" s="228"/>
      <c r="Q14" s="232">
        <v>2890</v>
      </c>
      <c r="R14" s="233" t="s">
        <v>145</v>
      </c>
      <c r="S14" s="228"/>
    </row>
    <row r="15" spans="1:19" x14ac:dyDescent="0.25">
      <c r="A15" s="231">
        <v>302</v>
      </c>
      <c r="B15" s="263" t="s">
        <v>218</v>
      </c>
      <c r="C15" s="263"/>
      <c r="D15" s="228"/>
      <c r="E15" s="228"/>
      <c r="F15" s="228"/>
      <c r="G15" s="228"/>
      <c r="H15" s="228"/>
      <c r="I15" s="228"/>
      <c r="J15" s="228"/>
      <c r="K15" s="228"/>
      <c r="L15" s="228"/>
      <c r="M15" s="228"/>
      <c r="N15" s="228"/>
      <c r="O15" s="228"/>
      <c r="P15" s="228"/>
      <c r="Q15" s="228"/>
      <c r="R15" s="233" t="s">
        <v>143</v>
      </c>
      <c r="S15" s="228"/>
    </row>
    <row r="16" spans="1:19" x14ac:dyDescent="0.25">
      <c r="A16" s="228"/>
      <c r="B16" s="228"/>
      <c r="C16" s="228"/>
      <c r="D16" s="228"/>
      <c r="E16" s="228"/>
      <c r="F16" s="228"/>
      <c r="G16" s="228"/>
      <c r="H16" s="228"/>
      <c r="I16" s="228"/>
      <c r="J16" s="228"/>
      <c r="K16" s="228"/>
      <c r="L16" s="228"/>
      <c r="M16" s="228"/>
      <c r="N16" s="228"/>
      <c r="O16" s="228"/>
      <c r="P16" s="228"/>
      <c r="Q16" s="228"/>
      <c r="R16" s="228"/>
      <c r="S16" s="228"/>
    </row>
    <row r="17" spans="2:18" x14ac:dyDescent="0.25">
      <c r="B17" s="262" t="s">
        <v>146</v>
      </c>
      <c r="C17" s="262"/>
      <c r="D17" s="228"/>
      <c r="E17" s="228"/>
      <c r="F17" s="228"/>
      <c r="G17" s="228"/>
      <c r="H17" s="228"/>
      <c r="I17" s="228"/>
      <c r="J17" s="265">
        <v>5000</v>
      </c>
      <c r="K17" s="265"/>
      <c r="L17" s="265">
        <v>2110</v>
      </c>
      <c r="M17" s="265"/>
      <c r="N17" s="234">
        <v>2890</v>
      </c>
      <c r="O17" s="228"/>
      <c r="P17" s="228"/>
      <c r="Q17" s="234">
        <v>2890</v>
      </c>
      <c r="R17" s="235" t="s">
        <v>145</v>
      </c>
    </row>
    <row r="18" spans="2:18" x14ac:dyDescent="0.25">
      <c r="B18" s="228"/>
      <c r="C18" s="228"/>
      <c r="D18" s="228"/>
      <c r="E18" s="228"/>
      <c r="F18" s="228"/>
      <c r="G18" s="228"/>
      <c r="H18" s="228"/>
      <c r="I18" s="228"/>
      <c r="J18" s="228"/>
      <c r="K18" s="228"/>
      <c r="L18" s="228"/>
      <c r="M18" s="228"/>
      <c r="N18" s="228"/>
      <c r="O18" s="228"/>
      <c r="P18" s="228"/>
      <c r="Q18" s="228"/>
      <c r="R18" s="228"/>
    </row>
    <row r="19" spans="2:18" x14ac:dyDescent="0.25">
      <c r="B19" s="228"/>
      <c r="C19" s="228"/>
      <c r="D19" s="228"/>
      <c r="E19" s="228"/>
      <c r="F19" s="228"/>
      <c r="G19" s="228"/>
      <c r="H19" s="228"/>
      <c r="I19" s="228"/>
      <c r="J19" s="228"/>
      <c r="K19" s="228"/>
      <c r="L19" s="228"/>
      <c r="M19" s="228"/>
      <c r="N19" s="228"/>
      <c r="O19" s="228"/>
      <c r="P19" s="228"/>
      <c r="Q19" s="228"/>
      <c r="R19" s="228"/>
    </row>
    <row r="20" spans="2:18" ht="31.5" x14ac:dyDescent="0.25">
      <c r="B20" s="236" t="s">
        <v>147</v>
      </c>
      <c r="C20" s="228"/>
      <c r="D20" s="228"/>
      <c r="E20" s="228"/>
      <c r="F20" s="228"/>
      <c r="G20" s="228"/>
      <c r="H20" s="228"/>
      <c r="I20" s="228"/>
      <c r="J20" s="228"/>
      <c r="K20" s="228"/>
      <c r="L20" s="228"/>
      <c r="M20" s="228"/>
      <c r="N20" s="228"/>
      <c r="O20" s="228"/>
      <c r="P20" s="228"/>
      <c r="Q20" s="228"/>
      <c r="R20" s="228"/>
    </row>
    <row r="21" spans="2:18" x14ac:dyDescent="0.25">
      <c r="B21" s="228"/>
      <c r="C21" s="228"/>
      <c r="D21" s="228"/>
      <c r="E21" s="228"/>
      <c r="F21" s="228"/>
      <c r="G21" s="228"/>
      <c r="H21" s="228"/>
      <c r="I21" s="228"/>
      <c r="J21" s="228"/>
      <c r="K21" s="228"/>
      <c r="L21" s="228"/>
      <c r="M21" s="228"/>
      <c r="N21" s="228"/>
      <c r="O21" s="228"/>
      <c r="P21" s="228"/>
      <c r="Q21" s="228"/>
      <c r="R21" s="228"/>
    </row>
    <row r="22" spans="2:18" x14ac:dyDescent="0.25">
      <c r="B22" s="262" t="s">
        <v>148</v>
      </c>
      <c r="C22" s="262"/>
      <c r="D22" s="228"/>
      <c r="E22" s="228"/>
      <c r="F22" s="228"/>
      <c r="G22" s="228"/>
      <c r="H22" s="228"/>
      <c r="I22" s="228"/>
      <c r="J22" s="265">
        <v>5000</v>
      </c>
      <c r="K22" s="265"/>
      <c r="L22" s="265">
        <v>2110</v>
      </c>
      <c r="M22" s="265"/>
      <c r="N22" s="234">
        <v>2890</v>
      </c>
      <c r="O22" s="228"/>
      <c r="P22" s="228"/>
      <c r="Q22" s="234">
        <v>2890</v>
      </c>
      <c r="R22" s="230" t="s">
        <v>145</v>
      </c>
    </row>
    <row r="23" spans="2:18" x14ac:dyDescent="0.25">
      <c r="B23" s="262" t="s">
        <v>149</v>
      </c>
      <c r="C23" s="262"/>
      <c r="D23" s="228"/>
      <c r="E23" s="228"/>
      <c r="F23" s="228"/>
      <c r="G23" s="228"/>
      <c r="H23" s="228"/>
      <c r="I23" s="228"/>
      <c r="J23" s="228"/>
      <c r="K23" s="228"/>
      <c r="L23" s="264">
        <v>82</v>
      </c>
      <c r="M23" s="264"/>
      <c r="N23" s="228"/>
      <c r="O23" s="228"/>
      <c r="P23" s="228"/>
      <c r="Q23" s="228"/>
      <c r="R23" s="228"/>
    </row>
    <row r="24" spans="2:18" x14ac:dyDescent="0.25">
      <c r="B24" s="228"/>
      <c r="C24" s="228"/>
      <c r="D24" s="228"/>
      <c r="E24" s="228"/>
      <c r="F24" s="228"/>
      <c r="G24" s="228"/>
      <c r="H24" s="228"/>
      <c r="I24" s="228"/>
      <c r="J24" s="228"/>
      <c r="K24" s="228"/>
      <c r="L24" s="228"/>
      <c r="M24" s="228"/>
      <c r="N24" s="228"/>
      <c r="O24" s="228"/>
      <c r="P24" s="228"/>
      <c r="Q24" s="228"/>
      <c r="R24" s="228"/>
    </row>
    <row r="25" spans="2:18" x14ac:dyDescent="0.25">
      <c r="B25" s="262" t="s">
        <v>150</v>
      </c>
      <c r="C25" s="262"/>
      <c r="D25" s="228"/>
      <c r="E25" s="228"/>
      <c r="F25" s="228"/>
      <c r="G25" s="228"/>
      <c r="H25" s="228"/>
      <c r="I25" s="228"/>
      <c r="J25" s="228"/>
      <c r="K25" s="228"/>
      <c r="L25" s="265">
        <v>2192</v>
      </c>
      <c r="M25" s="265"/>
      <c r="N25" s="228"/>
      <c r="O25" s="228"/>
      <c r="P25" s="228"/>
      <c r="Q25" s="228"/>
      <c r="R25" s="228"/>
    </row>
    <row r="26" spans="2:18" x14ac:dyDescent="0.25">
      <c r="B26" s="228"/>
      <c r="C26" s="228"/>
      <c r="D26" s="228"/>
      <c r="E26" s="228"/>
      <c r="F26" s="228"/>
      <c r="G26" s="228"/>
      <c r="H26" s="228"/>
      <c r="I26" s="228"/>
      <c r="J26" s="228"/>
      <c r="K26" s="228"/>
      <c r="L26" s="228"/>
      <c r="M26" s="228"/>
      <c r="N26" s="228"/>
      <c r="O26" s="228"/>
      <c r="P26" s="228"/>
      <c r="Q26" s="228"/>
      <c r="R26" s="228"/>
    </row>
    <row r="27" spans="2:18" x14ac:dyDescent="0.25">
      <c r="B27" s="228"/>
      <c r="C27" s="228"/>
      <c r="D27" s="228"/>
      <c r="E27" s="228"/>
      <c r="F27" s="228"/>
      <c r="G27" s="228"/>
      <c r="H27" s="228"/>
      <c r="I27" s="228"/>
      <c r="J27" s="228"/>
      <c r="K27" s="228"/>
      <c r="L27" s="228"/>
      <c r="M27" s="228"/>
      <c r="N27" s="228"/>
      <c r="O27" s="228"/>
      <c r="P27" s="228"/>
      <c r="Q27" s="228"/>
      <c r="R27" s="228"/>
    </row>
    <row r="28" spans="2:18" x14ac:dyDescent="0.25">
      <c r="B28" s="228"/>
      <c r="C28" s="228"/>
      <c r="D28" s="228"/>
      <c r="E28" s="228"/>
      <c r="F28" s="228"/>
      <c r="G28" s="228"/>
      <c r="H28" s="228"/>
      <c r="I28" s="228"/>
      <c r="J28" s="228"/>
      <c r="K28" s="228"/>
      <c r="L28" s="228"/>
      <c r="M28" s="228"/>
      <c r="N28" s="228"/>
      <c r="O28" s="228"/>
      <c r="P28" s="228"/>
      <c r="Q28" s="228"/>
      <c r="R28" s="228"/>
    </row>
    <row r="29" spans="2:18" x14ac:dyDescent="0.25">
      <c r="B29" s="228"/>
      <c r="C29" s="228"/>
      <c r="D29" s="228"/>
      <c r="E29" s="228"/>
      <c r="F29" s="228"/>
      <c r="G29" s="228"/>
      <c r="H29" s="228"/>
      <c r="I29" s="228"/>
      <c r="J29" s="228"/>
      <c r="K29" s="228"/>
      <c r="L29" s="228"/>
      <c r="M29" s="228"/>
      <c r="N29" s="228"/>
      <c r="O29" s="228"/>
      <c r="P29" s="266" t="s">
        <v>151</v>
      </c>
      <c r="Q29" s="266"/>
      <c r="R29" s="237">
        <v>1</v>
      </c>
    </row>
    <row r="30" spans="2:18" x14ac:dyDescent="0.25">
      <c r="B30" s="228"/>
      <c r="C30" s="228"/>
      <c r="D30" s="228"/>
      <c r="E30" s="228"/>
      <c r="F30" s="228"/>
      <c r="G30" s="228"/>
      <c r="H30" s="228"/>
      <c r="I30" s="228"/>
      <c r="J30" s="228"/>
      <c r="K30" s="228"/>
      <c r="L30" s="228"/>
      <c r="M30" s="228"/>
      <c r="N30" s="228"/>
      <c r="O30" s="228"/>
      <c r="P30" s="228"/>
      <c r="Q30" s="228"/>
      <c r="R30" s="228"/>
    </row>
  </sheetData>
  <mergeCells count="29">
    <mergeCell ref="P29:Q29"/>
    <mergeCell ref="B22:C22"/>
    <mergeCell ref="J22:K22"/>
    <mergeCell ref="L22:M22"/>
    <mergeCell ref="B23:C23"/>
    <mergeCell ref="L23:M23"/>
    <mergeCell ref="B25:C25"/>
    <mergeCell ref="L25:M25"/>
    <mergeCell ref="B14:C14"/>
    <mergeCell ref="J14:K14"/>
    <mergeCell ref="L14:M14"/>
    <mergeCell ref="B15:C15"/>
    <mergeCell ref="B17:C17"/>
    <mergeCell ref="J17:K17"/>
    <mergeCell ref="L17:M17"/>
    <mergeCell ref="P12:R12"/>
    <mergeCell ref="A2:S3"/>
    <mergeCell ref="M4:S4"/>
    <mergeCell ref="A5:S5"/>
    <mergeCell ref="A6:S6"/>
    <mergeCell ref="A9:D10"/>
    <mergeCell ref="E10:H10"/>
    <mergeCell ref="K10:N10"/>
    <mergeCell ref="Q10:R10"/>
    <mergeCell ref="B12:C12"/>
    <mergeCell ref="D12:E12"/>
    <mergeCell ref="F12:G12"/>
    <mergeCell ref="J12:K12"/>
    <mergeCell ref="L12:M1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386652-0783-4961-B364-68A0EDDA61A5}">
  <dimension ref="A1:V14"/>
  <sheetViews>
    <sheetView workbookViewId="0">
      <selection activeCell="B20" sqref="B20"/>
    </sheetView>
  </sheetViews>
  <sheetFormatPr defaultRowHeight="15" customHeight="1" x14ac:dyDescent="0.25"/>
  <cols>
    <col min="1" max="1" width="58.28515625" bestFit="1" customWidth="1"/>
    <col min="2" max="2" width="19.5703125" style="4" customWidth="1"/>
    <col min="3" max="3" width="26.7109375" bestFit="1" customWidth="1"/>
    <col min="4" max="4" width="14.5703125" bestFit="1" customWidth="1"/>
    <col min="6" max="6" width="13.85546875" bestFit="1" customWidth="1"/>
  </cols>
  <sheetData>
    <row r="1" spans="1:22" ht="15" customHeight="1" x14ac:dyDescent="0.25">
      <c r="C1" s="4"/>
      <c r="D1" s="4"/>
      <c r="E1" s="4"/>
      <c r="F1" s="4"/>
    </row>
    <row r="2" spans="1:22" ht="15.75" x14ac:dyDescent="0.25">
      <c r="A2" s="10"/>
      <c r="B2" s="20" t="s">
        <v>116</v>
      </c>
      <c r="C2" s="10"/>
      <c r="D2" s="4"/>
      <c r="E2" s="4"/>
      <c r="F2" s="4"/>
    </row>
    <row r="3" spans="1:22" ht="15" customHeight="1" x14ac:dyDescent="0.25">
      <c r="A3" s="10"/>
      <c r="B3" s="20" t="s">
        <v>120</v>
      </c>
      <c r="C3" s="182">
        <v>45382</v>
      </c>
      <c r="D3" s="4"/>
      <c r="E3" s="4"/>
      <c r="F3" s="4"/>
    </row>
    <row r="4" spans="1:22" ht="15" customHeight="1" x14ac:dyDescent="0.25">
      <c r="A4" s="48" t="s">
        <v>1</v>
      </c>
      <c r="B4" s="49"/>
      <c r="C4" s="49"/>
      <c r="D4" s="49"/>
      <c r="E4" s="49"/>
      <c r="F4" s="49"/>
      <c r="G4" s="50"/>
      <c r="H4" s="143"/>
      <c r="I4" s="143"/>
      <c r="J4" s="143"/>
      <c r="K4" s="143"/>
      <c r="L4" s="143"/>
      <c r="M4" s="143"/>
      <c r="N4" s="143"/>
      <c r="O4" s="143"/>
      <c r="P4" s="143"/>
      <c r="Q4" s="143"/>
      <c r="R4" s="143"/>
      <c r="S4" s="143"/>
      <c r="T4" s="143"/>
      <c r="U4" s="143"/>
      <c r="V4" s="143"/>
    </row>
    <row r="5" spans="1:22" ht="15" customHeight="1" x14ac:dyDescent="0.25">
      <c r="A5" s="51" t="s">
        <v>121</v>
      </c>
      <c r="B5" s="52" t="s">
        <v>92</v>
      </c>
      <c r="C5" s="52" t="s">
        <v>93</v>
      </c>
      <c r="D5" s="52" t="s">
        <v>94</v>
      </c>
      <c r="E5" s="52" t="s">
        <v>95</v>
      </c>
      <c r="F5" s="52" t="s">
        <v>96</v>
      </c>
      <c r="G5" s="52" t="s">
        <v>97</v>
      </c>
      <c r="H5" s="143"/>
      <c r="I5" s="143"/>
      <c r="J5" s="143"/>
      <c r="K5" s="143"/>
      <c r="L5" s="143"/>
      <c r="M5" s="143"/>
      <c r="N5" s="143"/>
      <c r="O5" s="143"/>
      <c r="P5" s="143"/>
      <c r="Q5" s="143"/>
      <c r="R5" s="143"/>
      <c r="S5" s="143"/>
      <c r="T5" s="143"/>
      <c r="U5" s="143"/>
      <c r="V5" s="143"/>
    </row>
    <row r="6" spans="1:22" ht="15" customHeight="1" x14ac:dyDescent="0.25">
      <c r="A6" s="5" t="s">
        <v>122</v>
      </c>
      <c r="B6" s="22">
        <v>0</v>
      </c>
      <c r="C6" s="22">
        <v>0</v>
      </c>
      <c r="D6" s="22">
        <v>0</v>
      </c>
      <c r="E6" s="22">
        <f>C6-B6</f>
        <v>0</v>
      </c>
      <c r="F6" s="22">
        <v>5000</v>
      </c>
      <c r="G6" s="5"/>
      <c r="H6" s="143"/>
      <c r="I6" s="143"/>
      <c r="J6" s="143"/>
      <c r="K6" s="143"/>
      <c r="L6" s="143"/>
      <c r="M6" s="143"/>
      <c r="N6" s="143"/>
      <c r="O6" s="143"/>
      <c r="P6" s="143"/>
      <c r="Q6" s="143"/>
      <c r="R6" s="143"/>
      <c r="S6" s="143"/>
      <c r="T6" s="143"/>
      <c r="U6" s="143"/>
      <c r="V6" s="143"/>
    </row>
    <row r="7" spans="1:22" ht="15" customHeight="1" x14ac:dyDescent="0.25">
      <c r="A7" s="53" t="s">
        <v>98</v>
      </c>
      <c r="B7" s="160">
        <f>SUM(B6)</f>
        <v>0</v>
      </c>
      <c r="C7" s="160">
        <f t="shared" ref="C7:F7" si="0">SUM(C6)</f>
        <v>0</v>
      </c>
      <c r="D7" s="160">
        <f t="shared" si="0"/>
        <v>0</v>
      </c>
      <c r="E7" s="160">
        <f t="shared" si="0"/>
        <v>0</v>
      </c>
      <c r="F7" s="160">
        <f t="shared" si="0"/>
        <v>5000</v>
      </c>
      <c r="G7" s="50"/>
      <c r="H7" s="143"/>
      <c r="I7" s="143"/>
      <c r="J7" s="143"/>
      <c r="K7" s="143"/>
      <c r="L7" s="143"/>
      <c r="M7" s="143"/>
      <c r="N7" s="143"/>
      <c r="O7" s="143"/>
      <c r="P7" s="143"/>
      <c r="Q7" s="143"/>
      <c r="R7" s="143"/>
      <c r="S7" s="143"/>
      <c r="T7" s="143"/>
      <c r="U7" s="143"/>
      <c r="V7" s="143"/>
    </row>
    <row r="8" spans="1:22" ht="15" customHeight="1" x14ac:dyDescent="0.25">
      <c r="A8" s="55"/>
      <c r="B8" s="56"/>
      <c r="C8" s="56"/>
      <c r="D8" s="56"/>
      <c r="E8" s="56"/>
      <c r="F8" s="56"/>
      <c r="G8" s="57"/>
      <c r="H8" s="143"/>
      <c r="I8" s="143"/>
      <c r="J8" s="143"/>
      <c r="K8" s="143"/>
      <c r="L8" s="143"/>
      <c r="M8" s="143"/>
      <c r="N8" s="143"/>
      <c r="O8" s="143"/>
      <c r="P8" s="143"/>
      <c r="Q8" s="143"/>
      <c r="R8" s="143"/>
      <c r="S8" s="143"/>
      <c r="T8" s="143"/>
      <c r="U8" s="143"/>
      <c r="V8" s="143"/>
    </row>
    <row r="9" spans="1:22" ht="15" customHeight="1" x14ac:dyDescent="0.25">
      <c r="A9" s="53" t="s">
        <v>50</v>
      </c>
      <c r="B9" s="54"/>
      <c r="C9" s="54"/>
      <c r="D9" s="54"/>
      <c r="E9" s="54"/>
      <c r="F9" s="54"/>
      <c r="G9" s="50"/>
    </row>
    <row r="10" spans="1:22" ht="15" customHeight="1" x14ac:dyDescent="0.25">
      <c r="A10" s="51" t="s">
        <v>121</v>
      </c>
      <c r="B10" s="54" t="s">
        <v>92</v>
      </c>
      <c r="C10" s="58" t="s">
        <v>93</v>
      </c>
      <c r="D10" s="54" t="s">
        <v>94</v>
      </c>
      <c r="E10" s="54" t="s">
        <v>95</v>
      </c>
      <c r="F10" s="54" t="s">
        <v>101</v>
      </c>
      <c r="G10" s="54"/>
    </row>
    <row r="11" spans="1:22" ht="15" customHeight="1" x14ac:dyDescent="0.25">
      <c r="A11" s="59"/>
      <c r="B11" s="60">
        <f>SUM(B7)</f>
        <v>0</v>
      </c>
      <c r="C11" s="61">
        <v>0</v>
      </c>
      <c r="D11" s="60">
        <v>0</v>
      </c>
      <c r="E11" s="167">
        <f>B11-C11</f>
        <v>0</v>
      </c>
      <c r="F11" s="60">
        <v>5000</v>
      </c>
      <c r="G11" s="12"/>
    </row>
    <row r="12" spans="1:22" ht="15" customHeight="1" x14ac:dyDescent="0.25">
      <c r="A12" s="53" t="s">
        <v>119</v>
      </c>
      <c r="B12" s="170">
        <v>0</v>
      </c>
      <c r="C12" s="170">
        <v>0</v>
      </c>
      <c r="D12" s="170">
        <v>0</v>
      </c>
      <c r="E12" s="170">
        <v>0</v>
      </c>
      <c r="F12" s="170">
        <v>5000</v>
      </c>
      <c r="G12" s="50"/>
    </row>
    <row r="13" spans="1:22" ht="15" customHeight="1" x14ac:dyDescent="0.25">
      <c r="A13" s="19"/>
      <c r="B13" s="42"/>
      <c r="C13" s="42"/>
      <c r="D13" s="42"/>
      <c r="E13" s="42"/>
      <c r="F13" s="42"/>
      <c r="G13" s="34"/>
    </row>
    <row r="14" spans="1:22" ht="15" customHeight="1" x14ac:dyDescent="0.25">
      <c r="C14" s="4"/>
      <c r="D14" s="4"/>
      <c r="E14" s="4"/>
      <c r="F14" s="4"/>
    </row>
  </sheetData>
  <pageMargins left="0.7" right="0.7" top="0.75" bottom="0.75" header="0.3" footer="0.3"/>
  <pageSetup paperSize="9" orientation="portrait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91AC3E-71AE-4A23-A5EC-76D137071A83}">
  <dimension ref="A1:P18"/>
  <sheetViews>
    <sheetView workbookViewId="0">
      <selection activeCell="C20" sqref="C20"/>
    </sheetView>
  </sheetViews>
  <sheetFormatPr defaultColWidth="9.140625" defaultRowHeight="15" customHeight="1" x14ac:dyDescent="0.25"/>
  <cols>
    <col min="1" max="1" width="58.28515625" style="67" bestFit="1" customWidth="1"/>
    <col min="2" max="2" width="19.5703125" style="67" customWidth="1"/>
    <col min="3" max="3" width="26.85546875" style="67" bestFit="1" customWidth="1"/>
    <col min="4" max="4" width="10.28515625" style="67" bestFit="1" customWidth="1"/>
    <col min="5" max="5" width="15.7109375" style="67" bestFit="1" customWidth="1"/>
    <col min="6" max="16384" width="9.140625" style="67"/>
  </cols>
  <sheetData>
    <row r="1" spans="1:16" ht="15" customHeight="1" x14ac:dyDescent="0.25">
      <c r="D1" s="120"/>
      <c r="E1" s="121"/>
      <c r="F1" s="120"/>
    </row>
    <row r="2" spans="1:16" ht="15" customHeight="1" x14ac:dyDescent="0.25">
      <c r="B2" s="120"/>
      <c r="C2" s="120"/>
      <c r="D2" s="120"/>
      <c r="E2" s="121"/>
      <c r="F2" s="120"/>
    </row>
    <row r="3" spans="1:16" ht="15" customHeight="1" x14ac:dyDescent="0.25">
      <c r="B3" s="120"/>
      <c r="C3" s="182">
        <v>45382</v>
      </c>
    </row>
    <row r="4" spans="1:16" ht="15" customHeight="1" x14ac:dyDescent="0.25">
      <c r="A4" s="122" t="s">
        <v>1</v>
      </c>
      <c r="B4" s="123"/>
      <c r="C4" s="123"/>
      <c r="D4" s="123"/>
      <c r="E4" s="123"/>
      <c r="F4" s="123"/>
    </row>
    <row r="5" spans="1:16" ht="15" customHeight="1" x14ac:dyDescent="0.25">
      <c r="A5" s="124" t="s">
        <v>123</v>
      </c>
      <c r="B5" s="125" t="s">
        <v>92</v>
      </c>
      <c r="C5" s="125" t="s">
        <v>93</v>
      </c>
      <c r="D5" s="126" t="s">
        <v>95</v>
      </c>
      <c r="E5" s="126" t="s">
        <v>96</v>
      </c>
      <c r="F5" s="126" t="s">
        <v>97</v>
      </c>
    </row>
    <row r="6" spans="1:16" ht="15" customHeight="1" x14ac:dyDescent="0.25">
      <c r="A6" s="102" t="s">
        <v>124</v>
      </c>
      <c r="B6" s="102">
        <v>15000</v>
      </c>
      <c r="C6" s="102">
        <v>15000</v>
      </c>
      <c r="D6" s="127">
        <f>C6-B6</f>
        <v>0</v>
      </c>
      <c r="E6" s="128">
        <v>15000</v>
      </c>
      <c r="F6" s="129" t="s">
        <v>125</v>
      </c>
    </row>
    <row r="7" spans="1:16" ht="15" customHeight="1" x14ac:dyDescent="0.25">
      <c r="A7" s="130" t="s">
        <v>98</v>
      </c>
      <c r="B7" s="168">
        <f>SUM(B6)</f>
        <v>15000</v>
      </c>
      <c r="C7" s="168">
        <f t="shared" ref="C7:E7" si="0">SUM(C6)</f>
        <v>15000</v>
      </c>
      <c r="D7" s="168">
        <f t="shared" si="0"/>
        <v>0</v>
      </c>
      <c r="E7" s="168">
        <f t="shared" si="0"/>
        <v>15000</v>
      </c>
      <c r="F7" s="169"/>
      <c r="G7" s="147"/>
      <c r="H7" s="147"/>
      <c r="I7" s="147"/>
      <c r="J7" s="147"/>
      <c r="K7" s="147"/>
      <c r="L7" s="147"/>
      <c r="M7" s="147"/>
      <c r="N7" s="147"/>
      <c r="O7" s="147"/>
      <c r="P7" s="147"/>
    </row>
    <row r="8" spans="1:16" ht="15" customHeight="1" x14ac:dyDescent="0.25">
      <c r="A8" s="132"/>
      <c r="B8" s="132"/>
      <c r="C8" s="132"/>
      <c r="D8" s="132"/>
      <c r="E8" s="132"/>
      <c r="F8" s="133"/>
      <c r="G8" s="147"/>
      <c r="H8" s="147"/>
      <c r="I8" s="147"/>
      <c r="J8" s="147"/>
      <c r="K8" s="147"/>
      <c r="L8" s="147"/>
      <c r="M8" s="147"/>
      <c r="N8" s="147"/>
      <c r="O8" s="147"/>
      <c r="P8" s="147"/>
    </row>
    <row r="9" spans="1:16" ht="15" customHeight="1" x14ac:dyDescent="0.25">
      <c r="A9" s="130" t="s">
        <v>50</v>
      </c>
      <c r="B9" s="134"/>
      <c r="C9" s="134"/>
      <c r="D9" s="131"/>
      <c r="E9" s="131"/>
      <c r="F9" s="131"/>
      <c r="G9" s="147"/>
      <c r="H9" s="147"/>
      <c r="I9" s="147"/>
      <c r="J9" s="147"/>
      <c r="K9" s="147"/>
      <c r="L9" s="147"/>
      <c r="M9" s="147"/>
      <c r="N9" s="147"/>
      <c r="O9" s="147"/>
      <c r="P9" s="147"/>
    </row>
    <row r="10" spans="1:16" ht="15" customHeight="1" x14ac:dyDescent="0.25">
      <c r="A10" s="124" t="s">
        <v>126</v>
      </c>
      <c r="B10" s="124" t="s">
        <v>92</v>
      </c>
      <c r="C10" s="124" t="s">
        <v>93</v>
      </c>
      <c r="D10" s="124" t="s">
        <v>95</v>
      </c>
      <c r="E10" s="124" t="s">
        <v>127</v>
      </c>
      <c r="F10" s="124" t="s">
        <v>97</v>
      </c>
    </row>
    <row r="11" spans="1:16" ht="15" customHeight="1" x14ac:dyDescent="0.25">
      <c r="A11" s="102" t="s">
        <v>128</v>
      </c>
      <c r="B11" s="135">
        <v>0</v>
      </c>
      <c r="C11" s="115">
        <v>1732</v>
      </c>
      <c r="D11" s="136">
        <f>B11-C11</f>
        <v>-1732</v>
      </c>
      <c r="E11" s="135">
        <v>15000</v>
      </c>
      <c r="F11" s="135" t="s">
        <v>129</v>
      </c>
    </row>
    <row r="12" spans="1:16" ht="15" customHeight="1" x14ac:dyDescent="0.25">
      <c r="A12" s="102" t="s">
        <v>130</v>
      </c>
      <c r="B12" s="135">
        <v>10000</v>
      </c>
      <c r="C12" s="115">
        <v>3678.4</v>
      </c>
      <c r="D12" s="136">
        <f t="shared" ref="D12:D13" si="1">B12-C12</f>
        <v>6321.6</v>
      </c>
      <c r="E12" s="135">
        <v>2000</v>
      </c>
      <c r="F12" s="129"/>
    </row>
    <row r="13" spans="1:16" ht="15" customHeight="1" x14ac:dyDescent="0.25">
      <c r="A13" s="102" t="s">
        <v>131</v>
      </c>
      <c r="B13" s="135">
        <v>10000</v>
      </c>
      <c r="C13" s="135">
        <v>13893.72</v>
      </c>
      <c r="D13" s="136">
        <f t="shared" si="1"/>
        <v>-3893.7199999999993</v>
      </c>
      <c r="E13" s="135">
        <v>7500</v>
      </c>
      <c r="F13" s="129"/>
    </row>
    <row r="14" spans="1:16" ht="15" customHeight="1" x14ac:dyDescent="0.25">
      <c r="A14" s="130" t="s">
        <v>132</v>
      </c>
      <c r="B14" s="168">
        <f>SUM(B11:B13)</f>
        <v>20000</v>
      </c>
      <c r="C14" s="168">
        <f>SUM(C11:C13)</f>
        <v>19304.12</v>
      </c>
      <c r="D14" s="168">
        <f>SUM(D11:D13)</f>
        <v>695.88000000000102</v>
      </c>
      <c r="E14" s="168">
        <f>SUM(E11:E13)</f>
        <v>24500</v>
      </c>
      <c r="F14" s="131"/>
    </row>
    <row r="16" spans="1:16" ht="15" customHeight="1" x14ac:dyDescent="0.25">
      <c r="E16" s="137"/>
      <c r="J16" s="240"/>
    </row>
    <row r="18" spans="4:4" ht="15" customHeight="1" x14ac:dyDescent="0.25">
      <c r="D18" s="67">
        <f>B14-C14</f>
        <v>695.88000000000102</v>
      </c>
    </row>
  </sheetData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770127-7CD5-45BC-9E60-21D457C413EA}">
  <dimension ref="A1:S29"/>
  <sheetViews>
    <sheetView topLeftCell="A4" workbookViewId="0">
      <selection sqref="A1:S29"/>
    </sheetView>
  </sheetViews>
  <sheetFormatPr defaultRowHeight="15" x14ac:dyDescent="0.25"/>
  <sheetData>
    <row r="1" spans="1:19" x14ac:dyDescent="0.25">
      <c r="A1" s="228"/>
      <c r="B1" s="228"/>
      <c r="C1" s="228"/>
      <c r="D1" s="228"/>
      <c r="E1" s="228"/>
      <c r="F1" s="228"/>
      <c r="G1" s="228"/>
      <c r="H1" s="228"/>
      <c r="I1" s="228"/>
      <c r="J1" s="228"/>
      <c r="K1" s="228"/>
      <c r="L1" s="228"/>
      <c r="M1" s="228"/>
      <c r="N1" s="228"/>
      <c r="O1" s="228"/>
      <c r="P1" s="228"/>
      <c r="Q1" s="228"/>
      <c r="R1" s="228"/>
      <c r="S1" s="228"/>
    </row>
    <row r="2" spans="1:19" x14ac:dyDescent="0.25">
      <c r="A2" s="255" t="s">
        <v>116</v>
      </c>
      <c r="B2" s="255"/>
      <c r="C2" s="255"/>
      <c r="D2" s="255"/>
      <c r="E2" s="255"/>
      <c r="F2" s="255"/>
      <c r="G2" s="255"/>
      <c r="H2" s="255"/>
      <c r="I2" s="255"/>
      <c r="J2" s="255"/>
      <c r="K2" s="255"/>
      <c r="L2" s="255"/>
      <c r="M2" s="255"/>
      <c r="N2" s="255"/>
      <c r="O2" s="255"/>
      <c r="P2" s="255"/>
      <c r="Q2" s="255"/>
      <c r="R2" s="255"/>
      <c r="S2" s="255"/>
    </row>
    <row r="3" spans="1:19" x14ac:dyDescent="0.25">
      <c r="A3" s="255"/>
      <c r="B3" s="255"/>
      <c r="C3" s="255"/>
      <c r="D3" s="255"/>
      <c r="E3" s="255"/>
      <c r="F3" s="255"/>
      <c r="G3" s="255"/>
      <c r="H3" s="255"/>
      <c r="I3" s="255"/>
      <c r="J3" s="255"/>
      <c r="K3" s="255"/>
      <c r="L3" s="255"/>
      <c r="M3" s="255"/>
      <c r="N3" s="255"/>
      <c r="O3" s="255"/>
      <c r="P3" s="255"/>
      <c r="Q3" s="255"/>
      <c r="R3" s="255"/>
      <c r="S3" s="255"/>
    </row>
    <row r="4" spans="1:19" x14ac:dyDescent="0.25">
      <c r="A4" s="228"/>
      <c r="B4" s="228"/>
      <c r="C4" s="228"/>
      <c r="D4" s="228"/>
      <c r="E4" s="228"/>
      <c r="F4" s="228"/>
      <c r="G4" s="228"/>
      <c r="H4" s="228"/>
      <c r="I4" s="228"/>
      <c r="J4" s="228"/>
      <c r="K4" s="228"/>
      <c r="L4" s="228"/>
      <c r="M4" s="256" t="s">
        <v>211</v>
      </c>
      <c r="N4" s="256"/>
      <c r="O4" s="256"/>
      <c r="P4" s="256"/>
      <c r="Q4" s="256"/>
      <c r="R4" s="256"/>
      <c r="S4" s="256"/>
    </row>
    <row r="5" spans="1:19" x14ac:dyDescent="0.25">
      <c r="A5" s="257" t="s">
        <v>134</v>
      </c>
      <c r="B5" s="257"/>
      <c r="C5" s="257"/>
      <c r="D5" s="257"/>
      <c r="E5" s="257"/>
      <c r="F5" s="257"/>
      <c r="G5" s="257"/>
      <c r="H5" s="257"/>
      <c r="I5" s="257"/>
      <c r="J5" s="257"/>
      <c r="K5" s="257"/>
      <c r="L5" s="257"/>
      <c r="M5" s="257"/>
      <c r="N5" s="257"/>
      <c r="O5" s="257"/>
      <c r="P5" s="257"/>
      <c r="Q5" s="257"/>
      <c r="R5" s="257"/>
      <c r="S5" s="257"/>
    </row>
    <row r="6" spans="1:19" x14ac:dyDescent="0.25">
      <c r="A6" s="258" t="s">
        <v>219</v>
      </c>
      <c r="B6" s="258"/>
      <c r="C6" s="258"/>
      <c r="D6" s="258"/>
      <c r="E6" s="258"/>
      <c r="F6" s="258"/>
      <c r="G6" s="258"/>
      <c r="H6" s="258"/>
      <c r="I6" s="258"/>
      <c r="J6" s="258"/>
      <c r="K6" s="258"/>
      <c r="L6" s="258"/>
      <c r="M6" s="258"/>
      <c r="N6" s="258"/>
      <c r="O6" s="258"/>
      <c r="P6" s="258"/>
      <c r="Q6" s="258"/>
      <c r="R6" s="258"/>
      <c r="S6" s="258"/>
    </row>
    <row r="7" spans="1:19" x14ac:dyDescent="0.25">
      <c r="A7" s="228"/>
      <c r="B7" s="228"/>
      <c r="C7" s="228"/>
      <c r="D7" s="228"/>
      <c r="E7" s="228"/>
      <c r="F7" s="228"/>
      <c r="G7" s="228"/>
      <c r="H7" s="228"/>
      <c r="I7" s="228"/>
      <c r="J7" s="228"/>
      <c r="K7" s="228"/>
      <c r="L7" s="228"/>
      <c r="M7" s="228"/>
      <c r="N7" s="228"/>
      <c r="O7" s="228"/>
      <c r="P7" s="228"/>
      <c r="Q7" s="228"/>
      <c r="R7" s="228"/>
      <c r="S7" s="228"/>
    </row>
    <row r="8" spans="1:19" x14ac:dyDescent="0.25">
      <c r="A8" s="228"/>
      <c r="B8" s="228"/>
      <c r="C8" s="228"/>
      <c r="D8" s="228"/>
      <c r="E8" s="228"/>
      <c r="F8" s="228"/>
      <c r="G8" s="228"/>
      <c r="H8" s="228"/>
      <c r="I8" s="228"/>
      <c r="J8" s="228"/>
      <c r="K8" s="228"/>
      <c r="L8" s="228"/>
      <c r="M8" s="228"/>
      <c r="N8" s="228"/>
      <c r="O8" s="228"/>
      <c r="P8" s="228"/>
      <c r="Q8" s="228"/>
      <c r="R8" s="228"/>
      <c r="S8" s="228"/>
    </row>
    <row r="9" spans="1:19" x14ac:dyDescent="0.25">
      <c r="A9" s="259" t="s">
        <v>220</v>
      </c>
      <c r="B9" s="259"/>
      <c r="C9" s="259"/>
      <c r="D9" s="259"/>
      <c r="E9" s="228"/>
      <c r="F9" s="228"/>
      <c r="G9" s="228"/>
      <c r="H9" s="228"/>
      <c r="I9" s="228"/>
      <c r="J9" s="228"/>
      <c r="K9" s="228"/>
      <c r="L9" s="228"/>
      <c r="M9" s="228"/>
      <c r="N9" s="228"/>
      <c r="O9" s="228"/>
      <c r="P9" s="228"/>
      <c r="Q9" s="228"/>
      <c r="R9" s="228"/>
      <c r="S9" s="228"/>
    </row>
    <row r="10" spans="1:19" x14ac:dyDescent="0.25">
      <c r="A10" s="259"/>
      <c r="B10" s="259"/>
      <c r="C10" s="259"/>
      <c r="D10" s="259"/>
      <c r="E10" s="260" t="s">
        <v>135</v>
      </c>
      <c r="F10" s="260"/>
      <c r="G10" s="260"/>
      <c r="H10" s="260"/>
      <c r="I10" s="228"/>
      <c r="J10" s="228"/>
      <c r="K10" s="260" t="s">
        <v>136</v>
      </c>
      <c r="L10" s="260"/>
      <c r="M10" s="260"/>
      <c r="N10" s="260"/>
      <c r="O10" s="228"/>
      <c r="P10" s="228"/>
      <c r="Q10" s="261" t="s">
        <v>137</v>
      </c>
      <c r="R10" s="261"/>
      <c r="S10" s="228"/>
    </row>
    <row r="11" spans="1:19" x14ac:dyDescent="0.25">
      <c r="A11" s="228"/>
      <c r="B11" s="228"/>
      <c r="C11" s="228"/>
      <c r="D11" s="228"/>
      <c r="E11" s="228"/>
      <c r="F11" s="228"/>
      <c r="G11" s="228"/>
      <c r="H11" s="228"/>
      <c r="I11" s="228"/>
      <c r="J11" s="228"/>
      <c r="K11" s="228"/>
      <c r="L11" s="228"/>
      <c r="M11" s="228"/>
      <c r="N11" s="228"/>
      <c r="O11" s="228"/>
      <c r="P11" s="228"/>
      <c r="Q11" s="228"/>
      <c r="R11" s="228"/>
      <c r="S11" s="228"/>
    </row>
    <row r="12" spans="1:19" x14ac:dyDescent="0.25">
      <c r="A12" s="229" t="s">
        <v>138</v>
      </c>
      <c r="B12" s="262" t="s">
        <v>139</v>
      </c>
      <c r="C12" s="262"/>
      <c r="D12" s="261" t="s">
        <v>140</v>
      </c>
      <c r="E12" s="261"/>
      <c r="F12" s="261" t="s">
        <v>141</v>
      </c>
      <c r="G12" s="261"/>
      <c r="H12" s="229" t="s">
        <v>95</v>
      </c>
      <c r="I12" s="228"/>
      <c r="J12" s="261" t="s">
        <v>140</v>
      </c>
      <c r="K12" s="261"/>
      <c r="L12" s="261" t="s">
        <v>141</v>
      </c>
      <c r="M12" s="261"/>
      <c r="N12" s="229" t="s">
        <v>95</v>
      </c>
      <c r="O12" s="228"/>
      <c r="P12" s="254" t="s">
        <v>142</v>
      </c>
      <c r="Q12" s="254"/>
      <c r="R12" s="254"/>
      <c r="S12" s="228"/>
    </row>
    <row r="13" spans="1:19" x14ac:dyDescent="0.25">
      <c r="A13" s="228"/>
      <c r="B13" s="228"/>
      <c r="C13" s="228"/>
      <c r="D13" s="228"/>
      <c r="E13" s="228"/>
      <c r="F13" s="228"/>
      <c r="G13" s="228"/>
      <c r="H13" s="228"/>
      <c r="I13" s="228"/>
      <c r="J13" s="228"/>
      <c r="K13" s="228"/>
      <c r="L13" s="228"/>
      <c r="M13" s="228"/>
      <c r="N13" s="228"/>
      <c r="O13" s="228"/>
      <c r="P13" s="228"/>
      <c r="Q13" s="228"/>
      <c r="R13" s="228"/>
      <c r="S13" s="228"/>
    </row>
    <row r="14" spans="1:19" x14ac:dyDescent="0.25">
      <c r="A14" s="231">
        <v>518</v>
      </c>
      <c r="B14" s="263" t="s">
        <v>221</v>
      </c>
      <c r="C14" s="263"/>
      <c r="D14" s="228"/>
      <c r="E14" s="228"/>
      <c r="F14" s="264">
        <v>1733.85</v>
      </c>
      <c r="G14" s="264"/>
      <c r="H14" s="232">
        <v>1733.85</v>
      </c>
      <c r="I14" s="228"/>
      <c r="J14" s="264">
        <v>20000</v>
      </c>
      <c r="K14" s="264"/>
      <c r="L14" s="264">
        <v>14363.24</v>
      </c>
      <c r="M14" s="264"/>
      <c r="N14" s="232">
        <v>5636.76</v>
      </c>
      <c r="O14" s="228"/>
      <c r="P14" s="228"/>
      <c r="Q14" s="232">
        <v>7370.61</v>
      </c>
      <c r="R14" s="233" t="s">
        <v>222</v>
      </c>
      <c r="S14" s="228"/>
    </row>
    <row r="15" spans="1:19" x14ac:dyDescent="0.25">
      <c r="A15" s="228"/>
      <c r="B15" s="228"/>
      <c r="C15" s="228"/>
      <c r="D15" s="228"/>
      <c r="E15" s="228"/>
      <c r="F15" s="228"/>
      <c r="G15" s="228"/>
      <c r="H15" s="228"/>
      <c r="I15" s="228"/>
      <c r="J15" s="228"/>
      <c r="K15" s="228"/>
      <c r="L15" s="228"/>
      <c r="M15" s="228"/>
      <c r="N15" s="228"/>
      <c r="O15" s="228"/>
      <c r="P15" s="228"/>
      <c r="Q15" s="228"/>
      <c r="R15" s="228"/>
      <c r="S15" s="228"/>
    </row>
    <row r="16" spans="1:19" x14ac:dyDescent="0.25">
      <c r="A16" s="228"/>
      <c r="B16" s="262" t="s">
        <v>146</v>
      </c>
      <c r="C16" s="262"/>
      <c r="D16" s="228"/>
      <c r="E16" s="228"/>
      <c r="F16" s="265">
        <v>1733.85</v>
      </c>
      <c r="G16" s="265"/>
      <c r="H16" s="234">
        <v>1733.85</v>
      </c>
      <c r="I16" s="228"/>
      <c r="J16" s="265">
        <v>20000</v>
      </c>
      <c r="K16" s="265"/>
      <c r="L16" s="265">
        <v>14363.24</v>
      </c>
      <c r="M16" s="265"/>
      <c r="N16" s="234">
        <v>5636.76</v>
      </c>
      <c r="O16" s="228"/>
      <c r="P16" s="228"/>
      <c r="Q16" s="234">
        <v>7370.61</v>
      </c>
      <c r="R16" s="235" t="s">
        <v>222</v>
      </c>
      <c r="S16" s="228"/>
    </row>
    <row r="17" spans="2:18" x14ac:dyDescent="0.25">
      <c r="B17" s="228"/>
      <c r="C17" s="228"/>
      <c r="D17" s="228"/>
      <c r="E17" s="228"/>
      <c r="F17" s="228"/>
      <c r="G17" s="228"/>
      <c r="H17" s="228"/>
      <c r="I17" s="228"/>
      <c r="J17" s="228"/>
      <c r="K17" s="228"/>
      <c r="L17" s="228"/>
      <c r="M17" s="228"/>
      <c r="N17" s="228"/>
      <c r="O17" s="228"/>
      <c r="P17" s="228"/>
      <c r="Q17" s="228"/>
      <c r="R17" s="228"/>
    </row>
    <row r="18" spans="2:18" x14ac:dyDescent="0.25">
      <c r="B18" s="228"/>
      <c r="C18" s="228"/>
      <c r="D18" s="228"/>
      <c r="E18" s="228"/>
      <c r="F18" s="228"/>
      <c r="G18" s="228"/>
      <c r="H18" s="228"/>
      <c r="I18" s="228"/>
      <c r="J18" s="228"/>
      <c r="K18" s="228"/>
      <c r="L18" s="228"/>
      <c r="M18" s="228"/>
      <c r="N18" s="228"/>
      <c r="O18" s="228"/>
      <c r="P18" s="228"/>
      <c r="Q18" s="228"/>
      <c r="R18" s="228"/>
    </row>
    <row r="19" spans="2:18" ht="31.5" x14ac:dyDescent="0.25">
      <c r="B19" s="236" t="s">
        <v>147</v>
      </c>
      <c r="C19" s="228"/>
      <c r="D19" s="228"/>
      <c r="E19" s="228"/>
      <c r="F19" s="228"/>
      <c r="G19" s="228"/>
      <c r="H19" s="228"/>
      <c r="I19" s="228"/>
      <c r="J19" s="228"/>
      <c r="K19" s="228"/>
      <c r="L19" s="228"/>
      <c r="M19" s="228"/>
      <c r="N19" s="228"/>
      <c r="O19" s="228"/>
      <c r="P19" s="228"/>
      <c r="Q19" s="228"/>
      <c r="R19" s="228"/>
    </row>
    <row r="20" spans="2:18" x14ac:dyDescent="0.25">
      <c r="B20" s="228"/>
      <c r="C20" s="228"/>
      <c r="D20" s="228"/>
      <c r="E20" s="228"/>
      <c r="F20" s="228"/>
      <c r="G20" s="228"/>
      <c r="H20" s="228"/>
      <c r="I20" s="228"/>
      <c r="J20" s="228"/>
      <c r="K20" s="228"/>
      <c r="L20" s="228"/>
      <c r="M20" s="228"/>
      <c r="N20" s="228"/>
      <c r="O20" s="228"/>
      <c r="P20" s="228"/>
      <c r="Q20" s="228"/>
      <c r="R20" s="228"/>
    </row>
    <row r="21" spans="2:18" x14ac:dyDescent="0.25">
      <c r="B21" s="262" t="s">
        <v>148</v>
      </c>
      <c r="C21" s="262"/>
      <c r="D21" s="228"/>
      <c r="E21" s="228"/>
      <c r="F21" s="265">
        <v>1733.85</v>
      </c>
      <c r="G21" s="265"/>
      <c r="H21" s="234">
        <v>1733.85</v>
      </c>
      <c r="I21" s="228"/>
      <c r="J21" s="265">
        <v>20000</v>
      </c>
      <c r="K21" s="265"/>
      <c r="L21" s="265">
        <v>14363.24</v>
      </c>
      <c r="M21" s="265"/>
      <c r="N21" s="234">
        <v>5636.76</v>
      </c>
      <c r="O21" s="228"/>
      <c r="P21" s="228"/>
      <c r="Q21" s="234">
        <v>7370.61</v>
      </c>
      <c r="R21" s="230" t="s">
        <v>222</v>
      </c>
    </row>
    <row r="22" spans="2:18" x14ac:dyDescent="0.25">
      <c r="B22" s="262" t="s">
        <v>149</v>
      </c>
      <c r="C22" s="262"/>
      <c r="D22" s="228"/>
      <c r="E22" s="228"/>
      <c r="F22" s="228"/>
      <c r="G22" s="228"/>
      <c r="H22" s="228"/>
      <c r="I22" s="228"/>
      <c r="J22" s="228"/>
      <c r="K22" s="228"/>
      <c r="L22" s="264">
        <v>2576.91</v>
      </c>
      <c r="M22" s="264"/>
      <c r="N22" s="228"/>
      <c r="O22" s="228"/>
      <c r="P22" s="228"/>
      <c r="Q22" s="228"/>
      <c r="R22" s="228"/>
    </row>
    <row r="23" spans="2:18" x14ac:dyDescent="0.25">
      <c r="B23" s="228"/>
      <c r="C23" s="228"/>
      <c r="D23" s="228"/>
      <c r="E23" s="228"/>
      <c r="F23" s="228"/>
      <c r="G23" s="228"/>
      <c r="H23" s="228"/>
      <c r="I23" s="228"/>
      <c r="J23" s="228"/>
      <c r="K23" s="228"/>
      <c r="L23" s="228"/>
      <c r="M23" s="228"/>
      <c r="N23" s="228"/>
      <c r="O23" s="228"/>
      <c r="P23" s="228"/>
      <c r="Q23" s="228"/>
      <c r="R23" s="228"/>
    </row>
    <row r="24" spans="2:18" x14ac:dyDescent="0.25">
      <c r="B24" s="262" t="s">
        <v>150</v>
      </c>
      <c r="C24" s="262"/>
      <c r="D24" s="228"/>
      <c r="E24" s="228"/>
      <c r="F24" s="265">
        <v>1733.85</v>
      </c>
      <c r="G24" s="265"/>
      <c r="H24" s="228"/>
      <c r="I24" s="228"/>
      <c r="J24" s="228"/>
      <c r="K24" s="228"/>
      <c r="L24" s="265">
        <v>16940.150000000001</v>
      </c>
      <c r="M24" s="265"/>
      <c r="N24" s="228"/>
      <c r="O24" s="228"/>
      <c r="P24" s="228"/>
      <c r="Q24" s="228"/>
      <c r="R24" s="228"/>
    </row>
    <row r="25" spans="2:18" x14ac:dyDescent="0.25">
      <c r="B25" s="228"/>
      <c r="C25" s="228"/>
      <c r="D25" s="228"/>
      <c r="E25" s="228"/>
      <c r="F25" s="228"/>
      <c r="G25" s="228"/>
      <c r="H25" s="228"/>
      <c r="I25" s="228"/>
      <c r="J25" s="228"/>
      <c r="K25" s="228"/>
      <c r="L25" s="228"/>
      <c r="M25" s="228"/>
      <c r="N25" s="228"/>
      <c r="O25" s="228"/>
      <c r="P25" s="228"/>
      <c r="Q25" s="228"/>
      <c r="R25" s="228"/>
    </row>
    <row r="26" spans="2:18" x14ac:dyDescent="0.25">
      <c r="B26" s="228"/>
      <c r="C26" s="228"/>
      <c r="D26" s="228"/>
      <c r="E26" s="228"/>
      <c r="F26" s="228"/>
      <c r="G26" s="228"/>
      <c r="H26" s="228"/>
      <c r="I26" s="228"/>
      <c r="J26" s="228"/>
      <c r="K26" s="228"/>
      <c r="L26" s="228"/>
      <c r="M26" s="228"/>
      <c r="N26" s="228"/>
      <c r="O26" s="228"/>
      <c r="P26" s="228"/>
      <c r="Q26" s="228"/>
      <c r="R26" s="228"/>
    </row>
    <row r="27" spans="2:18" x14ac:dyDescent="0.25">
      <c r="B27" s="228"/>
      <c r="C27" s="228"/>
      <c r="D27" s="228"/>
      <c r="E27" s="228"/>
      <c r="F27" s="228"/>
      <c r="G27" s="228"/>
      <c r="H27" s="228"/>
      <c r="I27" s="228"/>
      <c r="J27" s="228"/>
      <c r="K27" s="228"/>
      <c r="L27" s="228"/>
      <c r="M27" s="228"/>
      <c r="N27" s="228"/>
      <c r="O27" s="228"/>
      <c r="P27" s="228"/>
      <c r="Q27" s="228"/>
      <c r="R27" s="228"/>
    </row>
    <row r="28" spans="2:18" x14ac:dyDescent="0.25">
      <c r="B28" s="228"/>
      <c r="C28" s="228"/>
      <c r="D28" s="228"/>
      <c r="E28" s="228"/>
      <c r="F28" s="228"/>
      <c r="G28" s="228"/>
      <c r="H28" s="228"/>
      <c r="I28" s="228"/>
      <c r="J28" s="228"/>
      <c r="K28" s="228"/>
      <c r="L28" s="228"/>
      <c r="M28" s="228"/>
      <c r="N28" s="228"/>
      <c r="O28" s="228"/>
      <c r="P28" s="266" t="s">
        <v>151</v>
      </c>
      <c r="Q28" s="266"/>
      <c r="R28" s="237">
        <v>1</v>
      </c>
    </row>
    <row r="29" spans="2:18" x14ac:dyDescent="0.25">
      <c r="B29" s="228"/>
      <c r="C29" s="228"/>
      <c r="D29" s="228"/>
      <c r="E29" s="228"/>
      <c r="F29" s="228"/>
      <c r="G29" s="228"/>
      <c r="H29" s="228"/>
      <c r="I29" s="228"/>
      <c r="J29" s="228"/>
      <c r="K29" s="228"/>
      <c r="L29" s="228"/>
      <c r="M29" s="228"/>
      <c r="N29" s="228"/>
      <c r="O29" s="228"/>
      <c r="P29" s="228"/>
      <c r="Q29" s="228"/>
      <c r="R29" s="228"/>
    </row>
  </sheetData>
  <mergeCells count="32">
    <mergeCell ref="P28:Q28"/>
    <mergeCell ref="B21:C21"/>
    <mergeCell ref="F21:G21"/>
    <mergeCell ref="P12:R12"/>
    <mergeCell ref="A2:S3"/>
    <mergeCell ref="B24:C24"/>
    <mergeCell ref="F24:G24"/>
    <mergeCell ref="L24:M24"/>
    <mergeCell ref="B12:C12"/>
    <mergeCell ref="D12:E12"/>
    <mergeCell ref="F12:G12"/>
    <mergeCell ref="J12:K12"/>
    <mergeCell ref="L12:M12"/>
    <mergeCell ref="J21:K21"/>
    <mergeCell ref="L21:M21"/>
    <mergeCell ref="B22:C22"/>
    <mergeCell ref="L22:M22"/>
    <mergeCell ref="B14:C14"/>
    <mergeCell ref="F14:G14"/>
    <mergeCell ref="J14:K14"/>
    <mergeCell ref="L14:M14"/>
    <mergeCell ref="B16:C16"/>
    <mergeCell ref="F16:G16"/>
    <mergeCell ref="J16:K16"/>
    <mergeCell ref="L16:M16"/>
    <mergeCell ref="M4:S4"/>
    <mergeCell ref="A5:S5"/>
    <mergeCell ref="A6:S6"/>
    <mergeCell ref="A9:D10"/>
    <mergeCell ref="E10:H10"/>
    <mergeCell ref="K10:N10"/>
    <mergeCell ref="Q10:R1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ADF79F-A802-4A8B-86CB-5073EEB8E3F2}">
  <dimension ref="A1:E34"/>
  <sheetViews>
    <sheetView workbookViewId="0">
      <pane xSplit="1" ySplit="5" topLeftCell="B18" activePane="bottomRight" state="frozen"/>
      <selection pane="topRight" activeCell="B1" sqref="B1"/>
      <selection pane="bottomLeft" activeCell="A6" sqref="A6"/>
      <selection pane="bottomRight" activeCell="D35" sqref="D35"/>
    </sheetView>
  </sheetViews>
  <sheetFormatPr defaultColWidth="9.140625" defaultRowHeight="15" customHeight="1" x14ac:dyDescent="0.25"/>
  <cols>
    <col min="1" max="1" width="40" style="67" bestFit="1" customWidth="1"/>
    <col min="2" max="2" width="15.42578125" style="67" customWidth="1"/>
    <col min="3" max="3" width="19.5703125" style="67" customWidth="1"/>
    <col min="4" max="4" width="16.7109375" style="67" customWidth="1"/>
    <col min="5" max="5" width="61.7109375" style="67" bestFit="1" customWidth="1"/>
    <col min="6" max="16384" width="9.140625" style="67"/>
  </cols>
  <sheetData>
    <row r="1" spans="1:5" x14ac:dyDescent="0.25">
      <c r="A1" s="70"/>
      <c r="B1" s="70"/>
      <c r="C1" s="70"/>
      <c r="D1" s="70"/>
      <c r="E1" s="70"/>
    </row>
    <row r="2" spans="1:5" x14ac:dyDescent="0.25">
      <c r="A2" s="70"/>
      <c r="B2" s="70"/>
      <c r="C2" s="70"/>
      <c r="D2" s="146"/>
      <c r="E2" s="146"/>
    </row>
    <row r="3" spans="1:5" x14ac:dyDescent="0.25">
      <c r="A3" s="70"/>
      <c r="B3" s="71"/>
      <c r="C3" s="70"/>
      <c r="D3" s="70"/>
      <c r="E3" s="70"/>
    </row>
    <row r="4" spans="1:5" x14ac:dyDescent="0.25">
      <c r="A4" s="72" t="s">
        <v>1</v>
      </c>
      <c r="B4" s="73"/>
      <c r="C4" s="17">
        <v>45382</v>
      </c>
      <c r="D4" s="73"/>
      <c r="E4" s="73"/>
    </row>
    <row r="5" spans="1:5" x14ac:dyDescent="0.25">
      <c r="A5" s="74" t="s">
        <v>14</v>
      </c>
      <c r="B5" s="75" t="s">
        <v>15</v>
      </c>
      <c r="C5" s="68" t="s">
        <v>23</v>
      </c>
      <c r="D5" s="75" t="s">
        <v>17</v>
      </c>
      <c r="E5" s="75" t="s">
        <v>18</v>
      </c>
    </row>
    <row r="6" spans="1:5" x14ac:dyDescent="0.25">
      <c r="A6" s="176" t="s">
        <v>19</v>
      </c>
      <c r="B6" s="177"/>
      <c r="C6" s="177"/>
      <c r="D6" s="177"/>
      <c r="E6" s="177"/>
    </row>
    <row r="7" spans="1:5" x14ac:dyDescent="0.25">
      <c r="A7" s="7" t="s">
        <v>20</v>
      </c>
      <c r="B7" s="7">
        <v>249759</v>
      </c>
      <c r="C7" s="7">
        <v>249759</v>
      </c>
      <c r="D7" s="7" t="e">
        <f>#REF!-B7</f>
        <v>#REF!</v>
      </c>
      <c r="E7" s="76"/>
    </row>
    <row r="8" spans="1:5" x14ac:dyDescent="0.25">
      <c r="A8" s="7" t="s">
        <v>21</v>
      </c>
      <c r="B8" s="7">
        <v>55</v>
      </c>
      <c r="C8" s="7">
        <v>1323.92</v>
      </c>
      <c r="D8" s="7">
        <f>C8-B8</f>
        <v>1268.92</v>
      </c>
      <c r="E8" s="146"/>
    </row>
    <row r="9" spans="1:5" x14ac:dyDescent="0.25">
      <c r="A9" s="18" t="s">
        <v>22</v>
      </c>
      <c r="B9" s="66">
        <f>SUM(B7:B8)</f>
        <v>249814</v>
      </c>
      <c r="C9" s="66">
        <f>SUM(C7:C8)</f>
        <v>251082.92</v>
      </c>
      <c r="D9" s="66" t="e">
        <f>SUM(D7:D8)</f>
        <v>#REF!</v>
      </c>
      <c r="E9" s="76"/>
    </row>
    <row r="10" spans="1:5" x14ac:dyDescent="0.25">
      <c r="A10" s="65"/>
      <c r="B10" s="138"/>
      <c r="C10" s="65"/>
      <c r="D10" s="65"/>
      <c r="E10" s="65"/>
    </row>
    <row r="11" spans="1:5" x14ac:dyDescent="0.25">
      <c r="A11" s="68" t="s">
        <v>14</v>
      </c>
      <c r="B11" s="68" t="s">
        <v>15</v>
      </c>
      <c r="C11" s="68" t="s">
        <v>184</v>
      </c>
      <c r="D11" s="68" t="s">
        <v>17</v>
      </c>
      <c r="E11" s="68" t="s">
        <v>18</v>
      </c>
    </row>
    <row r="12" spans="1:5" x14ac:dyDescent="0.25">
      <c r="A12" s="178" t="s">
        <v>24</v>
      </c>
      <c r="B12" s="8">
        <v>135500</v>
      </c>
      <c r="C12" s="76">
        <v>149898.26999999999</v>
      </c>
      <c r="D12" s="69">
        <f t="shared" ref="D12:D29" si="0">B12-C12</f>
        <v>-14398.26999999999</v>
      </c>
    </row>
    <row r="13" spans="1:5" x14ac:dyDescent="0.25">
      <c r="A13" s="178" t="s">
        <v>25</v>
      </c>
      <c r="B13" s="8">
        <v>1500</v>
      </c>
      <c r="C13" s="76">
        <v>22128.61</v>
      </c>
      <c r="D13" s="69">
        <f t="shared" si="0"/>
        <v>-20628.61</v>
      </c>
      <c r="E13" s="7" t="s">
        <v>191</v>
      </c>
    </row>
    <row r="14" spans="1:5" x14ac:dyDescent="0.25">
      <c r="A14" s="178" t="s">
        <v>26</v>
      </c>
      <c r="B14" s="8">
        <v>0</v>
      </c>
      <c r="C14" s="76">
        <v>0</v>
      </c>
      <c r="D14" s="178">
        <f t="shared" si="0"/>
        <v>0</v>
      </c>
      <c r="E14" s="7"/>
    </row>
    <row r="15" spans="1:5" x14ac:dyDescent="0.25">
      <c r="A15" s="178" t="s">
        <v>27</v>
      </c>
      <c r="B15" s="8">
        <v>600</v>
      </c>
      <c r="C15" s="76">
        <v>608.63</v>
      </c>
      <c r="D15" s="69">
        <f t="shared" si="0"/>
        <v>-8.6299999999999955</v>
      </c>
      <c r="E15" s="7"/>
    </row>
    <row r="16" spans="1:5" x14ac:dyDescent="0.25">
      <c r="A16" s="178" t="s">
        <v>28</v>
      </c>
      <c r="B16" s="8">
        <v>15</v>
      </c>
      <c r="C16" s="76">
        <v>20.55</v>
      </c>
      <c r="D16" s="69">
        <f t="shared" si="0"/>
        <v>-5.5500000000000007</v>
      </c>
      <c r="E16" s="7"/>
    </row>
    <row r="17" spans="1:5" x14ac:dyDescent="0.25">
      <c r="A17" s="178" t="s">
        <v>29</v>
      </c>
      <c r="B17" s="8">
        <v>2000</v>
      </c>
      <c r="C17" s="76">
        <v>1047.71</v>
      </c>
      <c r="D17" s="178">
        <f t="shared" si="0"/>
        <v>952.29</v>
      </c>
      <c r="E17" s="7"/>
    </row>
    <row r="18" spans="1:5" x14ac:dyDescent="0.25">
      <c r="A18" s="178" t="s">
        <v>30</v>
      </c>
      <c r="B18" s="8">
        <v>3500</v>
      </c>
      <c r="C18" s="76">
        <v>2946.81</v>
      </c>
      <c r="D18" s="178">
        <f t="shared" si="0"/>
        <v>553.19000000000005</v>
      </c>
      <c r="E18" s="7" t="s">
        <v>31</v>
      </c>
    </row>
    <row r="19" spans="1:5" x14ac:dyDescent="0.25">
      <c r="A19" s="178" t="s">
        <v>32</v>
      </c>
      <c r="B19" s="8">
        <v>500</v>
      </c>
      <c r="C19" s="76">
        <v>0</v>
      </c>
      <c r="D19" s="178">
        <f t="shared" si="0"/>
        <v>500</v>
      </c>
      <c r="E19" s="7"/>
    </row>
    <row r="20" spans="1:5" x14ac:dyDescent="0.25">
      <c r="A20" s="178" t="s">
        <v>33</v>
      </c>
      <c r="B20" s="8">
        <v>500</v>
      </c>
      <c r="C20" s="76">
        <v>22.41</v>
      </c>
      <c r="D20" s="178">
        <f t="shared" si="0"/>
        <v>477.59</v>
      </c>
      <c r="E20" s="7"/>
    </row>
    <row r="21" spans="1:5" x14ac:dyDescent="0.25">
      <c r="A21" s="178" t="s">
        <v>34</v>
      </c>
      <c r="B21" s="8">
        <v>3000</v>
      </c>
      <c r="C21" s="76">
        <v>3042</v>
      </c>
      <c r="D21" s="69">
        <f t="shared" si="0"/>
        <v>-42</v>
      </c>
      <c r="E21" s="7"/>
    </row>
    <row r="22" spans="1:5" x14ac:dyDescent="0.25">
      <c r="A22" s="178" t="s">
        <v>35</v>
      </c>
      <c r="B22" s="8">
        <v>300</v>
      </c>
      <c r="C22" s="76">
        <v>19.5</v>
      </c>
      <c r="D22" s="178">
        <f t="shared" si="0"/>
        <v>280.5</v>
      </c>
      <c r="E22" s="7"/>
    </row>
    <row r="23" spans="1:5" x14ac:dyDescent="0.25">
      <c r="A23" s="178" t="s">
        <v>36</v>
      </c>
      <c r="B23" s="8">
        <v>1500</v>
      </c>
      <c r="C23" s="76">
        <v>1700</v>
      </c>
      <c r="D23" s="69">
        <f t="shared" si="0"/>
        <v>-200</v>
      </c>
      <c r="E23" s="7"/>
    </row>
    <row r="24" spans="1:5" x14ac:dyDescent="0.25">
      <c r="A24" s="178" t="s">
        <v>37</v>
      </c>
      <c r="B24" s="8">
        <v>2000</v>
      </c>
      <c r="C24" s="76">
        <v>3853.89</v>
      </c>
      <c r="D24" s="69">
        <f t="shared" si="0"/>
        <v>-1853.8899999999999</v>
      </c>
      <c r="E24" s="7"/>
    </row>
    <row r="25" spans="1:5" x14ac:dyDescent="0.25">
      <c r="A25" s="178" t="s">
        <v>38</v>
      </c>
      <c r="B25" s="8">
        <v>6000</v>
      </c>
      <c r="C25" s="76">
        <v>6238.54</v>
      </c>
      <c r="D25" s="69">
        <f t="shared" si="0"/>
        <v>-238.53999999999996</v>
      </c>
      <c r="E25" s="7" t="s">
        <v>39</v>
      </c>
    </row>
    <row r="26" spans="1:5" x14ac:dyDescent="0.25">
      <c r="A26" s="178" t="s">
        <v>40</v>
      </c>
      <c r="B26" s="8">
        <v>900</v>
      </c>
      <c r="C26" s="76">
        <v>2251.7800000000002</v>
      </c>
      <c r="D26" s="69">
        <f t="shared" si="0"/>
        <v>-1351.7800000000002</v>
      </c>
      <c r="E26" s="70"/>
    </row>
    <row r="27" spans="1:5" x14ac:dyDescent="0.25">
      <c r="A27" s="178" t="s">
        <v>41</v>
      </c>
      <c r="B27" s="8">
        <v>0</v>
      </c>
      <c r="C27" s="76">
        <v>3876.08</v>
      </c>
      <c r="D27" s="69">
        <f t="shared" si="0"/>
        <v>-3876.08</v>
      </c>
      <c r="E27" s="7" t="s">
        <v>42</v>
      </c>
    </row>
    <row r="28" spans="1:5" x14ac:dyDescent="0.25">
      <c r="A28" s="178" t="s">
        <v>43</v>
      </c>
      <c r="B28" s="8">
        <v>100</v>
      </c>
      <c r="C28" s="76">
        <v>0</v>
      </c>
      <c r="D28" s="178">
        <f t="shared" si="0"/>
        <v>100</v>
      </c>
      <c r="E28" s="7"/>
    </row>
    <row r="29" spans="1:5" x14ac:dyDescent="0.25">
      <c r="A29" s="7" t="s">
        <v>45</v>
      </c>
      <c r="B29" s="8">
        <v>200</v>
      </c>
      <c r="C29" s="76">
        <v>160</v>
      </c>
      <c r="D29" s="178">
        <f t="shared" si="0"/>
        <v>40</v>
      </c>
      <c r="E29" s="7"/>
    </row>
    <row r="30" spans="1:5" x14ac:dyDescent="0.25">
      <c r="A30" s="18" t="s">
        <v>46</v>
      </c>
      <c r="B30" s="18">
        <f>SUM(B12:B29)</f>
        <v>158115</v>
      </c>
      <c r="C30" s="18">
        <f>SUM(C12:C29)</f>
        <v>197814.78</v>
      </c>
      <c r="D30" s="18">
        <f>SUM(D12:D29)</f>
        <v>-39699.779999999992</v>
      </c>
      <c r="E30" s="66"/>
    </row>
    <row r="31" spans="1:5" x14ac:dyDescent="0.25">
      <c r="A31" s="70"/>
      <c r="B31" s="70"/>
      <c r="C31" s="70"/>
      <c r="D31" s="70"/>
      <c r="E31" s="70"/>
    </row>
    <row r="32" spans="1:5" x14ac:dyDescent="0.25">
      <c r="A32" s="70"/>
      <c r="B32" s="70"/>
      <c r="C32" s="70"/>
      <c r="D32" s="70"/>
      <c r="E32" s="70"/>
    </row>
    <row r="33" spans="4:5" ht="15" customHeight="1" x14ac:dyDescent="0.25">
      <c r="E33" s="147"/>
    </row>
    <row r="34" spans="4:5" ht="15" customHeight="1" x14ac:dyDescent="0.25">
      <c r="D34" s="67">
        <f>B30-C30</f>
        <v>-39699.78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C39CCE-06C0-4ABC-B9E3-E6990984B035}">
  <dimension ref="A1:S51"/>
  <sheetViews>
    <sheetView topLeftCell="A10" workbookViewId="0">
      <selection activeCell="M23" sqref="M23"/>
    </sheetView>
  </sheetViews>
  <sheetFormatPr defaultRowHeight="15" x14ac:dyDescent="0.25"/>
  <cols>
    <col min="4" max="11" width="0" hidden="1" customWidth="1"/>
    <col min="13" max="13" width="9.140625" style="278"/>
  </cols>
  <sheetData>
    <row r="1" spans="1:19" x14ac:dyDescent="0.25">
      <c r="A1" s="268"/>
      <c r="B1" s="268"/>
      <c r="C1" s="268"/>
      <c r="D1" s="268"/>
      <c r="E1" s="268"/>
      <c r="F1" s="268"/>
      <c r="G1" s="268"/>
      <c r="H1" s="268"/>
      <c r="I1" s="268"/>
      <c r="J1" s="268"/>
      <c r="K1" s="268"/>
      <c r="L1" s="268"/>
      <c r="M1" s="267"/>
      <c r="N1" s="268"/>
      <c r="O1" s="268"/>
      <c r="P1" s="268"/>
      <c r="Q1" s="268"/>
      <c r="R1" s="268"/>
      <c r="S1" s="268"/>
    </row>
    <row r="2" spans="1:19" x14ac:dyDescent="0.25">
      <c r="A2" s="255" t="s">
        <v>116</v>
      </c>
      <c r="B2" s="255"/>
      <c r="C2" s="255"/>
      <c r="D2" s="255"/>
      <c r="E2" s="255"/>
      <c r="F2" s="255"/>
      <c r="G2" s="255"/>
      <c r="H2" s="255"/>
      <c r="I2" s="255"/>
      <c r="J2" s="255"/>
      <c r="K2" s="255"/>
      <c r="L2" s="255"/>
      <c r="M2" s="255"/>
      <c r="N2" s="255"/>
      <c r="O2" s="255"/>
      <c r="P2" s="255"/>
      <c r="Q2" s="255"/>
      <c r="R2" s="255"/>
      <c r="S2" s="255"/>
    </row>
    <row r="3" spans="1:19" x14ac:dyDescent="0.25">
      <c r="A3" s="255"/>
      <c r="B3" s="255"/>
      <c r="C3" s="255"/>
      <c r="D3" s="255"/>
      <c r="E3" s="255"/>
      <c r="F3" s="255"/>
      <c r="G3" s="255"/>
      <c r="H3" s="255"/>
      <c r="I3" s="255"/>
      <c r="J3" s="255"/>
      <c r="K3" s="255"/>
      <c r="L3" s="255"/>
      <c r="M3" s="255"/>
      <c r="N3" s="255"/>
      <c r="O3" s="255"/>
      <c r="P3" s="255"/>
      <c r="Q3" s="255"/>
      <c r="R3" s="255"/>
      <c r="S3" s="255"/>
    </row>
    <row r="4" spans="1:19" x14ac:dyDescent="0.25">
      <c r="A4" s="268"/>
      <c r="B4" s="268"/>
      <c r="C4" s="268"/>
      <c r="D4" s="268"/>
      <c r="E4" s="268"/>
      <c r="F4" s="268"/>
      <c r="G4" s="268"/>
      <c r="H4" s="268"/>
      <c r="I4" s="268"/>
      <c r="J4" s="268"/>
      <c r="K4" s="268"/>
      <c r="L4" s="268"/>
      <c r="M4" s="256" t="s">
        <v>211</v>
      </c>
      <c r="N4" s="256"/>
      <c r="O4" s="256"/>
      <c r="P4" s="256"/>
      <c r="Q4" s="256"/>
      <c r="R4" s="256"/>
      <c r="S4" s="256"/>
    </row>
    <row r="5" spans="1:19" x14ac:dyDescent="0.25">
      <c r="A5" s="257" t="s">
        <v>134</v>
      </c>
      <c r="B5" s="257"/>
      <c r="C5" s="257"/>
      <c r="D5" s="257"/>
      <c r="E5" s="257"/>
      <c r="F5" s="257"/>
      <c r="G5" s="257"/>
      <c r="H5" s="257"/>
      <c r="I5" s="257"/>
      <c r="J5" s="257"/>
      <c r="K5" s="257"/>
      <c r="L5" s="257"/>
      <c r="M5" s="257"/>
      <c r="N5" s="257"/>
      <c r="O5" s="257"/>
      <c r="P5" s="257"/>
      <c r="Q5" s="257"/>
      <c r="R5" s="257"/>
      <c r="S5" s="257"/>
    </row>
    <row r="6" spans="1:19" x14ac:dyDescent="0.25">
      <c r="A6" s="258" t="s">
        <v>223</v>
      </c>
      <c r="B6" s="258"/>
      <c r="C6" s="258"/>
      <c r="D6" s="258"/>
      <c r="E6" s="258"/>
      <c r="F6" s="258"/>
      <c r="G6" s="258"/>
      <c r="H6" s="258"/>
      <c r="I6" s="258"/>
      <c r="J6" s="258"/>
      <c r="K6" s="258"/>
      <c r="L6" s="258"/>
      <c r="M6" s="258"/>
      <c r="N6" s="258"/>
      <c r="O6" s="258"/>
      <c r="P6" s="258"/>
      <c r="Q6" s="258"/>
      <c r="R6" s="258"/>
      <c r="S6" s="258"/>
    </row>
    <row r="7" spans="1:19" x14ac:dyDescent="0.25">
      <c r="A7" s="268"/>
      <c r="B7" s="268"/>
      <c r="C7" s="268"/>
      <c r="D7" s="268"/>
      <c r="E7" s="268"/>
      <c r="F7" s="268"/>
      <c r="G7" s="268"/>
      <c r="H7" s="268"/>
      <c r="I7" s="268"/>
      <c r="J7" s="268"/>
      <c r="K7" s="268"/>
      <c r="L7" s="268"/>
      <c r="M7" s="267"/>
      <c r="N7" s="268"/>
      <c r="O7" s="268"/>
      <c r="P7" s="268"/>
      <c r="Q7" s="268"/>
      <c r="R7" s="268"/>
      <c r="S7" s="268"/>
    </row>
    <row r="8" spans="1:19" x14ac:dyDescent="0.25">
      <c r="A8" s="268"/>
      <c r="B8" s="268"/>
      <c r="C8" s="268"/>
      <c r="D8" s="268"/>
      <c r="E8" s="268"/>
      <c r="F8" s="268"/>
      <c r="G8" s="268"/>
      <c r="H8" s="268"/>
      <c r="I8" s="268"/>
      <c r="J8" s="268"/>
      <c r="K8" s="268"/>
      <c r="L8" s="268"/>
      <c r="M8" s="267"/>
      <c r="N8" s="268"/>
      <c r="O8" s="268"/>
      <c r="P8" s="268"/>
      <c r="Q8" s="268"/>
      <c r="R8" s="268"/>
      <c r="S8" s="268"/>
    </row>
    <row r="9" spans="1:19" x14ac:dyDescent="0.25">
      <c r="A9" s="259" t="s">
        <v>224</v>
      </c>
      <c r="B9" s="259"/>
      <c r="C9" s="259"/>
      <c r="D9" s="259"/>
      <c r="E9" s="268"/>
      <c r="F9" s="268"/>
      <c r="G9" s="268"/>
      <c r="H9" s="268"/>
      <c r="I9" s="268"/>
      <c r="J9" s="268"/>
      <c r="K9" s="268"/>
      <c r="L9" s="268"/>
      <c r="M9" s="267"/>
      <c r="N9" s="268"/>
      <c r="O9" s="268"/>
      <c r="P9" s="268"/>
      <c r="Q9" s="268"/>
      <c r="R9" s="268"/>
      <c r="S9" s="268"/>
    </row>
    <row r="10" spans="1:19" x14ac:dyDescent="0.25">
      <c r="A10" s="259"/>
      <c r="B10" s="259"/>
      <c r="C10" s="259"/>
      <c r="D10" s="259"/>
      <c r="E10" s="260" t="s">
        <v>135</v>
      </c>
      <c r="F10" s="260"/>
      <c r="G10" s="260"/>
      <c r="H10" s="260"/>
      <c r="I10" s="268"/>
      <c r="J10" s="268"/>
      <c r="K10" s="260" t="s">
        <v>136</v>
      </c>
      <c r="L10" s="260"/>
      <c r="M10" s="260"/>
      <c r="N10" s="260"/>
      <c r="O10" s="268"/>
      <c r="P10" s="268"/>
      <c r="Q10" s="261" t="s">
        <v>137</v>
      </c>
      <c r="R10" s="261"/>
      <c r="S10" s="268"/>
    </row>
    <row r="11" spans="1:19" x14ac:dyDescent="0.25">
      <c r="A11" s="268"/>
      <c r="B11" s="268"/>
      <c r="C11" s="268"/>
      <c r="D11" s="268"/>
      <c r="E11" s="268"/>
      <c r="F11" s="268"/>
      <c r="G11" s="268"/>
      <c r="H11" s="268"/>
      <c r="I11" s="268"/>
      <c r="J11" s="268"/>
      <c r="K11" s="268"/>
      <c r="L11" s="268"/>
      <c r="M11" s="267"/>
      <c r="N11" s="268"/>
      <c r="O11" s="268"/>
      <c r="P11" s="268"/>
      <c r="Q11" s="268"/>
      <c r="R11" s="268"/>
      <c r="S11" s="268"/>
    </row>
    <row r="12" spans="1:19" x14ac:dyDescent="0.25">
      <c r="A12" s="269" t="s">
        <v>138</v>
      </c>
      <c r="B12" s="262" t="s">
        <v>139</v>
      </c>
      <c r="C12" s="262"/>
      <c r="D12" s="261" t="s">
        <v>140</v>
      </c>
      <c r="E12" s="261"/>
      <c r="F12" s="261" t="s">
        <v>141</v>
      </c>
      <c r="G12" s="261"/>
      <c r="H12" s="269" t="s">
        <v>95</v>
      </c>
      <c r="I12" s="268"/>
      <c r="J12" s="261" t="s">
        <v>140</v>
      </c>
      <c r="K12" s="261"/>
      <c r="L12" s="261" t="s">
        <v>141</v>
      </c>
      <c r="M12" s="261"/>
      <c r="N12" s="269" t="s">
        <v>95</v>
      </c>
      <c r="O12" s="268"/>
      <c r="P12" s="254" t="s">
        <v>142</v>
      </c>
      <c r="Q12" s="254"/>
      <c r="R12" s="254"/>
      <c r="S12" s="268"/>
    </row>
    <row r="13" spans="1:19" x14ac:dyDescent="0.25">
      <c r="A13" s="268"/>
      <c r="B13" s="268"/>
      <c r="C13" s="268"/>
      <c r="D13" s="268"/>
      <c r="E13" s="268"/>
      <c r="F13" s="268"/>
      <c r="G13" s="268"/>
      <c r="H13" s="268"/>
      <c r="I13" s="268"/>
      <c r="J13" s="268"/>
      <c r="K13" s="268"/>
      <c r="L13" s="268"/>
      <c r="M13" s="267"/>
      <c r="N13" s="268"/>
      <c r="O13" s="268"/>
      <c r="P13" s="268"/>
      <c r="Q13" s="268"/>
      <c r="R13" s="268"/>
      <c r="S13" s="268"/>
    </row>
    <row r="14" spans="1:19" x14ac:dyDescent="0.25">
      <c r="A14" s="271">
        <v>11</v>
      </c>
      <c r="B14" s="263" t="s">
        <v>225</v>
      </c>
      <c r="C14" s="263"/>
      <c r="D14" s="264">
        <v>249758</v>
      </c>
      <c r="E14" s="264"/>
      <c r="F14" s="264">
        <v>249758</v>
      </c>
      <c r="G14" s="264"/>
      <c r="H14" s="268"/>
      <c r="I14" s="268"/>
      <c r="J14" s="268"/>
      <c r="K14" s="268"/>
      <c r="L14" s="268"/>
      <c r="M14" s="267"/>
      <c r="N14" s="268"/>
      <c r="O14" s="268"/>
      <c r="P14" s="268"/>
      <c r="Q14" s="268"/>
      <c r="R14" s="273" t="s">
        <v>226</v>
      </c>
      <c r="S14" s="268"/>
    </row>
    <row r="15" spans="1:19" x14ac:dyDescent="0.25">
      <c r="A15" s="271">
        <v>13</v>
      </c>
      <c r="B15" s="263" t="s">
        <v>227</v>
      </c>
      <c r="C15" s="263"/>
      <c r="D15" s="268"/>
      <c r="E15" s="268"/>
      <c r="F15" s="268"/>
      <c r="G15" s="268"/>
      <c r="H15" s="268"/>
      <c r="I15" s="268"/>
      <c r="J15" s="268"/>
      <c r="K15" s="268"/>
      <c r="L15" s="264">
        <v>-13793.38</v>
      </c>
      <c r="M15" s="264"/>
      <c r="N15" s="272">
        <v>13793.38</v>
      </c>
      <c r="O15" s="268"/>
      <c r="P15" s="268"/>
      <c r="Q15" s="272">
        <v>13793.38</v>
      </c>
      <c r="R15" s="273" t="s">
        <v>143</v>
      </c>
      <c r="S15" s="268"/>
    </row>
    <row r="16" spans="1:19" x14ac:dyDescent="0.25">
      <c r="A16" s="271">
        <v>14</v>
      </c>
      <c r="B16" s="263" t="s">
        <v>228</v>
      </c>
      <c r="C16" s="263"/>
      <c r="D16" s="264">
        <v>55</v>
      </c>
      <c r="E16" s="264"/>
      <c r="F16" s="264">
        <v>1325.92</v>
      </c>
      <c r="G16" s="264"/>
      <c r="H16" s="272">
        <v>1270.92</v>
      </c>
      <c r="I16" s="268"/>
      <c r="J16" s="264">
        <v>55</v>
      </c>
      <c r="K16" s="264"/>
      <c r="L16" s="268"/>
      <c r="M16" s="267"/>
      <c r="N16" s="272">
        <v>55</v>
      </c>
      <c r="O16" s="268"/>
      <c r="P16" s="268"/>
      <c r="Q16" s="272">
        <v>1325.92</v>
      </c>
      <c r="R16" s="273" t="s">
        <v>229</v>
      </c>
      <c r="S16" s="268"/>
    </row>
    <row r="17" spans="1:18" x14ac:dyDescent="0.25">
      <c r="A17" s="271">
        <v>15</v>
      </c>
      <c r="B17" s="263" t="s">
        <v>230</v>
      </c>
      <c r="C17" s="263"/>
      <c r="D17" s="268"/>
      <c r="E17" s="268"/>
      <c r="F17" s="268"/>
      <c r="G17" s="268"/>
      <c r="H17" s="268"/>
      <c r="I17" s="268"/>
      <c r="J17" s="268"/>
      <c r="K17" s="268"/>
      <c r="L17" s="268"/>
      <c r="M17" s="267"/>
      <c r="N17" s="268"/>
      <c r="O17" s="268"/>
      <c r="P17" s="268"/>
      <c r="Q17" s="268"/>
      <c r="R17" s="273" t="s">
        <v>143</v>
      </c>
    </row>
    <row r="18" spans="1:18" x14ac:dyDescent="0.25">
      <c r="A18" s="271">
        <v>101</v>
      </c>
      <c r="B18" s="263" t="s">
        <v>24</v>
      </c>
      <c r="C18" s="263"/>
      <c r="D18" s="268"/>
      <c r="E18" s="268"/>
      <c r="F18" s="268"/>
      <c r="G18" s="268"/>
      <c r="H18" s="268"/>
      <c r="I18" s="268"/>
      <c r="J18" s="264">
        <v>135518</v>
      </c>
      <c r="K18" s="264"/>
      <c r="L18" s="264">
        <v>149898.26999999999</v>
      </c>
      <c r="M18" s="264"/>
      <c r="N18" s="272">
        <v>-14380.27</v>
      </c>
      <c r="O18" s="268"/>
      <c r="P18" s="268"/>
      <c r="Q18" s="272">
        <v>-14380.27</v>
      </c>
      <c r="R18" s="273" t="s">
        <v>231</v>
      </c>
    </row>
    <row r="19" spans="1:18" x14ac:dyDescent="0.25">
      <c r="A19" s="271">
        <v>102</v>
      </c>
      <c r="B19" s="263" t="s">
        <v>232</v>
      </c>
      <c r="C19" s="263"/>
      <c r="D19" s="268"/>
      <c r="E19" s="268"/>
      <c r="F19" s="268"/>
      <c r="G19" s="268"/>
      <c r="H19" s="268"/>
      <c r="I19" s="268"/>
      <c r="J19" s="264">
        <v>600</v>
      </c>
      <c r="K19" s="264"/>
      <c r="L19" s="264">
        <v>608.63</v>
      </c>
      <c r="M19" s="264"/>
      <c r="N19" s="272">
        <v>-8.6300000000000008</v>
      </c>
      <c r="O19" s="268"/>
      <c r="P19" s="268"/>
      <c r="Q19" s="272">
        <v>-8.6300000000000008</v>
      </c>
      <c r="R19" s="273" t="s">
        <v>233</v>
      </c>
    </row>
    <row r="20" spans="1:18" x14ac:dyDescent="0.25">
      <c r="A20" s="271">
        <v>103</v>
      </c>
      <c r="B20" s="263" t="s">
        <v>28</v>
      </c>
      <c r="C20" s="263"/>
      <c r="D20" s="268"/>
      <c r="E20" s="268"/>
      <c r="F20" s="268"/>
      <c r="G20" s="268"/>
      <c r="H20" s="268"/>
      <c r="I20" s="268"/>
      <c r="J20" s="264">
        <v>15</v>
      </c>
      <c r="K20" s="264"/>
      <c r="L20" s="264">
        <v>20.55</v>
      </c>
      <c r="M20" s="264"/>
      <c r="N20" s="272">
        <v>-5.55</v>
      </c>
      <c r="O20" s="268"/>
      <c r="P20" s="268"/>
      <c r="Q20" s="272">
        <v>-5.55</v>
      </c>
      <c r="R20" s="273" t="s">
        <v>234</v>
      </c>
    </row>
    <row r="21" spans="1:18" x14ac:dyDescent="0.25">
      <c r="A21" s="271">
        <v>104</v>
      </c>
      <c r="B21" s="263" t="s">
        <v>235</v>
      </c>
      <c r="C21" s="263"/>
      <c r="D21" s="268"/>
      <c r="E21" s="268"/>
      <c r="F21" s="268"/>
      <c r="G21" s="268"/>
      <c r="H21" s="268"/>
      <c r="I21" s="268"/>
      <c r="J21" s="264">
        <v>200</v>
      </c>
      <c r="K21" s="264"/>
      <c r="L21" s="264">
        <v>160</v>
      </c>
      <c r="M21" s="264"/>
      <c r="N21" s="272">
        <v>40</v>
      </c>
      <c r="O21" s="268"/>
      <c r="P21" s="268"/>
      <c r="Q21" s="272">
        <v>40</v>
      </c>
      <c r="R21" s="273" t="s">
        <v>236</v>
      </c>
    </row>
    <row r="22" spans="1:18" x14ac:dyDescent="0.25">
      <c r="A22" s="271">
        <v>105</v>
      </c>
      <c r="B22" s="263" t="s">
        <v>237</v>
      </c>
      <c r="C22" s="263"/>
      <c r="D22" s="268"/>
      <c r="E22" s="268"/>
      <c r="F22" s="268"/>
      <c r="G22" s="268"/>
      <c r="H22" s="268"/>
      <c r="I22" s="268"/>
      <c r="J22" s="264">
        <v>3500</v>
      </c>
      <c r="K22" s="264"/>
      <c r="L22" s="264">
        <v>2946.81</v>
      </c>
      <c r="M22" s="264"/>
      <c r="N22" s="272">
        <v>553.19000000000005</v>
      </c>
      <c r="O22" s="268"/>
      <c r="P22" s="268"/>
      <c r="Q22" s="272">
        <v>553.19000000000005</v>
      </c>
      <c r="R22" s="273" t="s">
        <v>238</v>
      </c>
    </row>
    <row r="23" spans="1:18" x14ac:dyDescent="0.25">
      <c r="A23" s="271">
        <v>106</v>
      </c>
      <c r="B23" s="263" t="s">
        <v>32</v>
      </c>
      <c r="C23" s="263"/>
      <c r="D23" s="268"/>
      <c r="E23" s="268"/>
      <c r="F23" s="268"/>
      <c r="G23" s="268"/>
      <c r="H23" s="268"/>
      <c r="I23" s="268"/>
      <c r="J23" s="264">
        <v>500</v>
      </c>
      <c r="K23" s="264"/>
      <c r="L23" s="268"/>
      <c r="M23" s="267"/>
      <c r="N23" s="272">
        <v>500</v>
      </c>
      <c r="O23" s="268"/>
      <c r="P23" s="268"/>
      <c r="Q23" s="272">
        <v>500</v>
      </c>
      <c r="R23" s="273" t="s">
        <v>144</v>
      </c>
    </row>
    <row r="24" spans="1:18" x14ac:dyDescent="0.25">
      <c r="A24" s="271">
        <v>107</v>
      </c>
      <c r="B24" s="263" t="s">
        <v>239</v>
      </c>
      <c r="C24" s="263"/>
      <c r="D24" s="268"/>
      <c r="E24" s="268"/>
      <c r="F24" s="268"/>
      <c r="G24" s="268"/>
      <c r="H24" s="268"/>
      <c r="I24" s="268"/>
      <c r="J24" s="264">
        <v>500</v>
      </c>
      <c r="K24" s="264"/>
      <c r="L24" s="264">
        <v>22.41</v>
      </c>
      <c r="M24" s="264"/>
      <c r="N24" s="272">
        <v>477.59</v>
      </c>
      <c r="O24" s="268"/>
      <c r="P24" s="268"/>
      <c r="Q24" s="272">
        <v>477.59</v>
      </c>
      <c r="R24" s="273" t="s">
        <v>240</v>
      </c>
    </row>
    <row r="25" spans="1:18" x14ac:dyDescent="0.25">
      <c r="A25" s="271">
        <v>109</v>
      </c>
      <c r="B25" s="263" t="s">
        <v>241</v>
      </c>
      <c r="C25" s="263"/>
      <c r="D25" s="268"/>
      <c r="E25" s="268"/>
      <c r="F25" s="268"/>
      <c r="G25" s="268"/>
      <c r="H25" s="268"/>
      <c r="I25" s="268"/>
      <c r="J25" s="264">
        <v>200</v>
      </c>
      <c r="K25" s="264"/>
      <c r="L25" s="268"/>
      <c r="M25" s="267"/>
      <c r="N25" s="272">
        <v>200</v>
      </c>
      <c r="O25" s="268"/>
      <c r="P25" s="268"/>
      <c r="Q25" s="272">
        <v>200</v>
      </c>
      <c r="R25" s="273" t="s">
        <v>144</v>
      </c>
    </row>
    <row r="26" spans="1:18" x14ac:dyDescent="0.25">
      <c r="A26" s="271">
        <v>110</v>
      </c>
      <c r="B26" s="263" t="s">
        <v>242</v>
      </c>
      <c r="C26" s="263"/>
      <c r="D26" s="268"/>
      <c r="E26" s="268"/>
      <c r="F26" s="268"/>
      <c r="G26" s="268"/>
      <c r="H26" s="268"/>
      <c r="I26" s="268"/>
      <c r="J26" s="264">
        <v>3000</v>
      </c>
      <c r="K26" s="264"/>
      <c r="L26" s="264">
        <v>3042</v>
      </c>
      <c r="M26" s="264"/>
      <c r="N26" s="272">
        <v>-42</v>
      </c>
      <c r="O26" s="268"/>
      <c r="P26" s="268"/>
      <c r="Q26" s="272">
        <v>-42</v>
      </c>
      <c r="R26" s="273" t="s">
        <v>233</v>
      </c>
    </row>
    <row r="27" spans="1:18" x14ac:dyDescent="0.25">
      <c r="A27" s="271">
        <v>111</v>
      </c>
      <c r="B27" s="263" t="s">
        <v>35</v>
      </c>
      <c r="C27" s="263"/>
      <c r="D27" s="264">
        <v>500</v>
      </c>
      <c r="E27" s="264"/>
      <c r="F27" s="268"/>
      <c r="G27" s="268"/>
      <c r="H27" s="272">
        <v>-500</v>
      </c>
      <c r="I27" s="268"/>
      <c r="J27" s="264">
        <v>300</v>
      </c>
      <c r="K27" s="264"/>
      <c r="L27" s="264">
        <v>19.5</v>
      </c>
      <c r="M27" s="264"/>
      <c r="N27" s="272">
        <v>280.5</v>
      </c>
      <c r="O27" s="268"/>
      <c r="P27" s="268"/>
      <c r="Q27" s="272">
        <v>-219.5</v>
      </c>
      <c r="R27" s="273" t="s">
        <v>243</v>
      </c>
    </row>
    <row r="28" spans="1:18" x14ac:dyDescent="0.25">
      <c r="A28" s="271">
        <v>112</v>
      </c>
      <c r="B28" s="263" t="s">
        <v>36</v>
      </c>
      <c r="C28" s="263"/>
      <c r="D28" s="268"/>
      <c r="E28" s="268"/>
      <c r="F28" s="268"/>
      <c r="G28" s="268"/>
      <c r="H28" s="268"/>
      <c r="I28" s="268"/>
      <c r="J28" s="264">
        <v>1500</v>
      </c>
      <c r="K28" s="264"/>
      <c r="L28" s="264">
        <v>2595</v>
      </c>
      <c r="M28" s="264"/>
      <c r="N28" s="272">
        <v>-1095</v>
      </c>
      <c r="O28" s="268"/>
      <c r="P28" s="268"/>
      <c r="Q28" s="272">
        <v>-1095</v>
      </c>
      <c r="R28" s="273" t="s">
        <v>244</v>
      </c>
    </row>
    <row r="29" spans="1:18" x14ac:dyDescent="0.25">
      <c r="A29" s="271">
        <v>113</v>
      </c>
      <c r="B29" s="263" t="s">
        <v>37</v>
      </c>
      <c r="C29" s="263"/>
      <c r="D29" s="268"/>
      <c r="E29" s="268"/>
      <c r="F29" s="264">
        <v>653.17999999999995</v>
      </c>
      <c r="G29" s="264"/>
      <c r="H29" s="272">
        <v>653.17999999999995</v>
      </c>
      <c r="I29" s="268"/>
      <c r="J29" s="264">
        <v>2000</v>
      </c>
      <c r="K29" s="264"/>
      <c r="L29" s="264">
        <v>4507.07</v>
      </c>
      <c r="M29" s="264"/>
      <c r="N29" s="272">
        <v>-2507.0700000000002</v>
      </c>
      <c r="O29" s="268"/>
      <c r="P29" s="268"/>
      <c r="Q29" s="272">
        <v>-1853.89</v>
      </c>
      <c r="R29" s="273" t="s">
        <v>245</v>
      </c>
    </row>
    <row r="30" spans="1:18" x14ac:dyDescent="0.25">
      <c r="A30" s="271">
        <v>503</v>
      </c>
      <c r="B30" s="263" t="s">
        <v>246</v>
      </c>
      <c r="C30" s="263"/>
      <c r="D30" s="268"/>
      <c r="E30" s="268"/>
      <c r="F30" s="268"/>
      <c r="G30" s="268"/>
      <c r="H30" s="268"/>
      <c r="I30" s="268"/>
      <c r="J30" s="264">
        <v>6000</v>
      </c>
      <c r="K30" s="264"/>
      <c r="L30" s="264">
        <v>6238.54</v>
      </c>
      <c r="M30" s="264"/>
      <c r="N30" s="272">
        <v>-238.54</v>
      </c>
      <c r="O30" s="268"/>
      <c r="P30" s="268"/>
      <c r="Q30" s="272">
        <v>-238.54</v>
      </c>
      <c r="R30" s="273" t="s">
        <v>247</v>
      </c>
    </row>
    <row r="31" spans="1:18" x14ac:dyDescent="0.25">
      <c r="A31" s="271">
        <v>515</v>
      </c>
      <c r="B31" s="263" t="s">
        <v>248</v>
      </c>
      <c r="C31" s="263"/>
      <c r="D31" s="268"/>
      <c r="E31" s="268"/>
      <c r="F31" s="268"/>
      <c r="G31" s="268"/>
      <c r="H31" s="268"/>
      <c r="I31" s="268"/>
      <c r="J31" s="264">
        <v>1500</v>
      </c>
      <c r="K31" s="264"/>
      <c r="L31" s="264">
        <v>22128.61</v>
      </c>
      <c r="M31" s="264"/>
      <c r="N31" s="272">
        <v>-20628.61</v>
      </c>
      <c r="O31" s="268"/>
      <c r="P31" s="268"/>
      <c r="Q31" s="272">
        <v>-20628.61</v>
      </c>
      <c r="R31" s="273" t="s">
        <v>249</v>
      </c>
    </row>
    <row r="32" spans="1:18" x14ac:dyDescent="0.25">
      <c r="A32" s="271">
        <v>519</v>
      </c>
      <c r="B32" s="263" t="s">
        <v>250</v>
      </c>
      <c r="C32" s="263"/>
      <c r="D32" s="268"/>
      <c r="E32" s="268"/>
      <c r="F32" s="268"/>
      <c r="G32" s="268"/>
      <c r="H32" s="268"/>
      <c r="I32" s="268"/>
      <c r="J32" s="264">
        <v>900</v>
      </c>
      <c r="K32" s="264"/>
      <c r="L32" s="264">
        <v>2251.7800000000002</v>
      </c>
      <c r="M32" s="264"/>
      <c r="N32" s="272">
        <v>-1351.78</v>
      </c>
      <c r="O32" s="268"/>
      <c r="P32" s="268"/>
      <c r="Q32" s="272">
        <v>-1351.78</v>
      </c>
      <c r="R32" s="273" t="s">
        <v>251</v>
      </c>
    </row>
    <row r="33" spans="1:18" x14ac:dyDescent="0.25">
      <c r="A33" s="271">
        <v>6531</v>
      </c>
      <c r="B33" s="263" t="s">
        <v>41</v>
      </c>
      <c r="C33" s="263"/>
      <c r="D33" s="268"/>
      <c r="E33" s="268"/>
      <c r="F33" s="268"/>
      <c r="G33" s="268"/>
      <c r="H33" s="268"/>
      <c r="I33" s="268"/>
      <c r="J33" s="268"/>
      <c r="K33" s="268"/>
      <c r="L33" s="264">
        <v>3876.08</v>
      </c>
      <c r="M33" s="264"/>
      <c r="N33" s="272">
        <v>-3876.08</v>
      </c>
      <c r="O33" s="268"/>
      <c r="P33" s="268"/>
      <c r="Q33" s="272">
        <v>-3876.08</v>
      </c>
      <c r="R33" s="273" t="s">
        <v>143</v>
      </c>
    </row>
    <row r="34" spans="1:18" x14ac:dyDescent="0.25">
      <c r="A34" s="271">
        <v>6534</v>
      </c>
      <c r="B34" s="263" t="s">
        <v>252</v>
      </c>
      <c r="C34" s="263"/>
      <c r="D34" s="268"/>
      <c r="E34" s="268"/>
      <c r="F34" s="268"/>
      <c r="G34" s="268"/>
      <c r="H34" s="268"/>
      <c r="I34" s="268"/>
      <c r="J34" s="264">
        <v>300</v>
      </c>
      <c r="K34" s="264"/>
      <c r="L34" s="264">
        <v>16.899999999999999</v>
      </c>
      <c r="M34" s="264"/>
      <c r="N34" s="272">
        <v>283.10000000000002</v>
      </c>
      <c r="O34" s="268"/>
      <c r="P34" s="268"/>
      <c r="Q34" s="272">
        <v>283.10000000000002</v>
      </c>
      <c r="R34" s="273" t="s">
        <v>253</v>
      </c>
    </row>
    <row r="35" spans="1:18" x14ac:dyDescent="0.25">
      <c r="A35" s="271">
        <v>6535</v>
      </c>
      <c r="B35" s="263" t="s">
        <v>254</v>
      </c>
      <c r="C35" s="263"/>
      <c r="D35" s="268"/>
      <c r="E35" s="268"/>
      <c r="F35" s="268"/>
      <c r="G35" s="268"/>
      <c r="H35" s="268"/>
      <c r="I35" s="268"/>
      <c r="J35" s="264">
        <v>100</v>
      </c>
      <c r="K35" s="264"/>
      <c r="L35" s="268"/>
      <c r="M35" s="267"/>
      <c r="N35" s="272">
        <v>100</v>
      </c>
      <c r="O35" s="268"/>
      <c r="P35" s="268"/>
      <c r="Q35" s="272">
        <v>100</v>
      </c>
      <c r="R35" s="273" t="s">
        <v>144</v>
      </c>
    </row>
    <row r="36" spans="1:18" x14ac:dyDescent="0.25">
      <c r="A36" s="271">
        <v>6538</v>
      </c>
      <c r="B36" s="263" t="s">
        <v>29</v>
      </c>
      <c r="C36" s="263"/>
      <c r="D36" s="268"/>
      <c r="E36" s="268"/>
      <c r="F36" s="268"/>
      <c r="G36" s="268"/>
      <c r="H36" s="268"/>
      <c r="I36" s="268"/>
      <c r="J36" s="264">
        <v>2000</v>
      </c>
      <c r="K36" s="264"/>
      <c r="L36" s="264">
        <v>1047.71</v>
      </c>
      <c r="M36" s="264"/>
      <c r="N36" s="272">
        <v>952.29</v>
      </c>
      <c r="O36" s="268"/>
      <c r="P36" s="268"/>
      <c r="Q36" s="272">
        <v>952.29</v>
      </c>
      <c r="R36" s="273" t="s">
        <v>255</v>
      </c>
    </row>
    <row r="37" spans="1:18" x14ac:dyDescent="0.25">
      <c r="A37" s="268"/>
      <c r="B37" s="268"/>
      <c r="C37" s="268"/>
      <c r="D37" s="268"/>
      <c r="E37" s="268"/>
      <c r="F37" s="268"/>
      <c r="G37" s="268"/>
      <c r="H37" s="268"/>
      <c r="I37" s="268"/>
      <c r="J37" s="268"/>
      <c r="K37" s="268"/>
      <c r="L37" s="268"/>
      <c r="M37" s="267"/>
      <c r="N37" s="268"/>
      <c r="O37" s="268"/>
      <c r="P37" s="268"/>
      <c r="Q37" s="268"/>
      <c r="R37" s="268"/>
    </row>
    <row r="38" spans="1:18" x14ac:dyDescent="0.25">
      <c r="A38" s="268"/>
      <c r="B38" s="262" t="s">
        <v>146</v>
      </c>
      <c r="C38" s="262"/>
      <c r="D38" s="265">
        <v>250313</v>
      </c>
      <c r="E38" s="265"/>
      <c r="F38" s="265">
        <v>251737.1</v>
      </c>
      <c r="G38" s="265"/>
      <c r="H38" s="274">
        <v>1424.1</v>
      </c>
      <c r="I38" s="268"/>
      <c r="J38" s="265">
        <v>158688</v>
      </c>
      <c r="K38" s="265"/>
      <c r="L38" s="265">
        <v>185586.48</v>
      </c>
      <c r="M38" s="265"/>
      <c r="N38" s="274">
        <v>-26898.48</v>
      </c>
      <c r="O38" s="268"/>
      <c r="P38" s="268"/>
      <c r="Q38" s="274">
        <v>-25474.38</v>
      </c>
      <c r="R38" s="275" t="s">
        <v>256</v>
      </c>
    </row>
    <row r="39" spans="1:18" x14ac:dyDescent="0.25">
      <c r="A39" s="268"/>
      <c r="B39" s="268"/>
      <c r="C39" s="268"/>
      <c r="D39" s="268"/>
      <c r="E39" s="268"/>
      <c r="F39" s="268"/>
      <c r="G39" s="268"/>
      <c r="H39" s="268"/>
      <c r="I39" s="268"/>
      <c r="J39" s="268"/>
      <c r="K39" s="268"/>
      <c r="L39" s="268"/>
      <c r="M39" s="267"/>
      <c r="N39" s="268"/>
      <c r="O39" s="268"/>
      <c r="P39" s="268"/>
      <c r="Q39" s="268"/>
      <c r="R39" s="268"/>
    </row>
    <row r="40" spans="1:18" x14ac:dyDescent="0.25">
      <c r="A40" s="268"/>
      <c r="B40" s="268"/>
      <c r="C40" s="268"/>
      <c r="D40" s="268"/>
      <c r="E40" s="268"/>
      <c r="F40" s="268"/>
      <c r="G40" s="268"/>
      <c r="H40" s="268"/>
      <c r="I40" s="268"/>
      <c r="J40" s="268"/>
      <c r="K40" s="268"/>
      <c r="L40" s="268"/>
      <c r="M40" s="267"/>
      <c r="N40" s="268"/>
      <c r="O40" s="268"/>
      <c r="P40" s="268"/>
      <c r="Q40" s="268"/>
      <c r="R40" s="268"/>
    </row>
    <row r="41" spans="1:18" ht="31.5" x14ac:dyDescent="0.25">
      <c r="A41" s="268"/>
      <c r="B41" s="276" t="s">
        <v>147</v>
      </c>
      <c r="C41" s="268"/>
      <c r="D41" s="268"/>
      <c r="E41" s="268"/>
      <c r="F41" s="268"/>
      <c r="G41" s="268"/>
      <c r="H41" s="268"/>
      <c r="I41" s="268"/>
      <c r="J41" s="268"/>
      <c r="K41" s="268"/>
      <c r="L41" s="268"/>
      <c r="M41" s="267"/>
      <c r="N41" s="268"/>
      <c r="O41" s="268"/>
      <c r="P41" s="268"/>
      <c r="Q41" s="268"/>
      <c r="R41" s="268"/>
    </row>
    <row r="42" spans="1:18" x14ac:dyDescent="0.25">
      <c r="A42" s="268"/>
      <c r="B42" s="268"/>
      <c r="C42" s="268"/>
      <c r="D42" s="268"/>
      <c r="E42" s="268"/>
      <c r="F42" s="268"/>
      <c r="G42" s="268"/>
      <c r="H42" s="268"/>
      <c r="I42" s="268"/>
      <c r="J42" s="268"/>
      <c r="K42" s="268"/>
      <c r="L42" s="268"/>
      <c r="M42" s="267"/>
      <c r="N42" s="268"/>
      <c r="O42" s="268"/>
      <c r="P42" s="268"/>
      <c r="Q42" s="268"/>
      <c r="R42" s="268"/>
    </row>
    <row r="43" spans="1:18" x14ac:dyDescent="0.25">
      <c r="A43" s="268"/>
      <c r="B43" s="262" t="s">
        <v>148</v>
      </c>
      <c r="C43" s="262"/>
      <c r="D43" s="265">
        <v>250313</v>
      </c>
      <c r="E43" s="265"/>
      <c r="F43" s="265">
        <v>251737.1</v>
      </c>
      <c r="G43" s="265"/>
      <c r="H43" s="274">
        <v>1424.1</v>
      </c>
      <c r="I43" s="268"/>
      <c r="J43" s="265">
        <v>158688</v>
      </c>
      <c r="K43" s="265"/>
      <c r="L43" s="265">
        <v>185586.48</v>
      </c>
      <c r="M43" s="265"/>
      <c r="N43" s="274">
        <v>-26898.48</v>
      </c>
      <c r="O43" s="268"/>
      <c r="P43" s="268"/>
      <c r="Q43" s="274">
        <v>-25474.38</v>
      </c>
      <c r="R43" s="270" t="s">
        <v>256</v>
      </c>
    </row>
    <row r="44" spans="1:18" x14ac:dyDescent="0.25">
      <c r="A44" s="268"/>
      <c r="B44" s="262" t="s">
        <v>149</v>
      </c>
      <c r="C44" s="262"/>
      <c r="D44" s="268"/>
      <c r="E44" s="268"/>
      <c r="F44" s="264">
        <v>10125.41</v>
      </c>
      <c r="G44" s="264"/>
      <c r="H44" s="268"/>
      <c r="I44" s="268"/>
      <c r="J44" s="268"/>
      <c r="K44" s="268"/>
      <c r="L44" s="264">
        <v>6717.48</v>
      </c>
      <c r="M44" s="264"/>
      <c r="N44" s="268"/>
      <c r="O44" s="268"/>
      <c r="P44" s="268"/>
      <c r="Q44" s="268"/>
      <c r="R44" s="268"/>
    </row>
    <row r="45" spans="1:18" x14ac:dyDescent="0.25">
      <c r="A45" s="268"/>
      <c r="B45" s="268"/>
      <c r="C45" s="268"/>
      <c r="D45" s="268"/>
      <c r="E45" s="268"/>
      <c r="F45" s="268"/>
      <c r="G45" s="268"/>
      <c r="H45" s="268"/>
      <c r="I45" s="268"/>
      <c r="J45" s="268"/>
      <c r="K45" s="268"/>
      <c r="L45" s="268"/>
      <c r="M45" s="267"/>
      <c r="N45" s="268"/>
      <c r="O45" s="268"/>
      <c r="P45" s="268"/>
      <c r="Q45" s="268"/>
      <c r="R45" s="268"/>
    </row>
    <row r="46" spans="1:18" x14ac:dyDescent="0.25">
      <c r="A46" s="268"/>
      <c r="B46" s="262" t="s">
        <v>150</v>
      </c>
      <c r="C46" s="262"/>
      <c r="D46" s="268"/>
      <c r="E46" s="268"/>
      <c r="F46" s="265">
        <v>261862.51</v>
      </c>
      <c r="G46" s="265"/>
      <c r="H46" s="268"/>
      <c r="I46" s="268"/>
      <c r="J46" s="268"/>
      <c r="K46" s="268"/>
      <c r="L46" s="265">
        <v>192303.96</v>
      </c>
      <c r="M46" s="265"/>
      <c r="N46" s="268"/>
      <c r="O46" s="268"/>
      <c r="P46" s="268"/>
      <c r="Q46" s="268"/>
      <c r="R46" s="268"/>
    </row>
    <row r="47" spans="1:18" x14ac:dyDescent="0.25">
      <c r="A47" s="268"/>
      <c r="B47" s="268"/>
      <c r="C47" s="268"/>
      <c r="D47" s="268"/>
      <c r="E47" s="268"/>
      <c r="F47" s="268"/>
      <c r="G47" s="268"/>
      <c r="H47" s="268"/>
      <c r="I47" s="268"/>
      <c r="J47" s="268"/>
      <c r="K47" s="268"/>
      <c r="L47" s="268"/>
      <c r="M47" s="267"/>
      <c r="N47" s="268"/>
      <c r="O47" s="268"/>
      <c r="P47" s="268"/>
      <c r="Q47" s="268"/>
      <c r="R47" s="268"/>
    </row>
    <row r="48" spans="1:18" x14ac:dyDescent="0.25">
      <c r="A48" s="268"/>
      <c r="B48" s="268"/>
      <c r="C48" s="268"/>
      <c r="D48" s="268"/>
      <c r="E48" s="268"/>
      <c r="F48" s="268"/>
      <c r="G48" s="268"/>
      <c r="H48" s="268"/>
      <c r="I48" s="268"/>
      <c r="J48" s="268"/>
      <c r="K48" s="268"/>
      <c r="L48" s="268"/>
      <c r="M48" s="267"/>
      <c r="N48" s="268"/>
      <c r="O48" s="268"/>
      <c r="P48" s="268"/>
      <c r="Q48" s="268"/>
      <c r="R48" s="268"/>
    </row>
    <row r="49" spans="16:18" x14ac:dyDescent="0.25">
      <c r="P49" s="268"/>
      <c r="Q49" s="268"/>
      <c r="R49" s="268"/>
    </row>
    <row r="50" spans="16:18" x14ac:dyDescent="0.25">
      <c r="P50" s="266" t="s">
        <v>151</v>
      </c>
      <c r="Q50" s="266"/>
      <c r="R50" s="277">
        <v>1</v>
      </c>
    </row>
    <row r="51" spans="16:18" x14ac:dyDescent="0.25">
      <c r="P51" s="268"/>
      <c r="Q51" s="268"/>
      <c r="R51" s="268"/>
    </row>
  </sheetData>
  <mergeCells count="96">
    <mergeCell ref="L12:M12"/>
    <mergeCell ref="P12:R12"/>
    <mergeCell ref="A2:S3"/>
    <mergeCell ref="M4:S4"/>
    <mergeCell ref="A5:S5"/>
    <mergeCell ref="A6:S6"/>
    <mergeCell ref="A9:D10"/>
    <mergeCell ref="E10:H10"/>
    <mergeCell ref="K10:N10"/>
    <mergeCell ref="Q10:R10"/>
    <mergeCell ref="B16:C16"/>
    <mergeCell ref="D16:E16"/>
    <mergeCell ref="F16:G16"/>
    <mergeCell ref="J16:K16"/>
    <mergeCell ref="B12:C12"/>
    <mergeCell ref="D12:E12"/>
    <mergeCell ref="F12:G12"/>
    <mergeCell ref="J12:K12"/>
    <mergeCell ref="B14:C14"/>
    <mergeCell ref="D14:E14"/>
    <mergeCell ref="F14:G14"/>
    <mergeCell ref="B15:C15"/>
    <mergeCell ref="L15:M15"/>
    <mergeCell ref="B17:C17"/>
    <mergeCell ref="B18:C18"/>
    <mergeCell ref="J18:K18"/>
    <mergeCell ref="L18:M18"/>
    <mergeCell ref="B19:C19"/>
    <mergeCell ref="J19:K19"/>
    <mergeCell ref="L19:M19"/>
    <mergeCell ref="B20:C20"/>
    <mergeCell ref="J20:K20"/>
    <mergeCell ref="L20:M20"/>
    <mergeCell ref="B21:C21"/>
    <mergeCell ref="J21:K21"/>
    <mergeCell ref="L21:M21"/>
    <mergeCell ref="B27:C27"/>
    <mergeCell ref="D27:E27"/>
    <mergeCell ref="J27:K27"/>
    <mergeCell ref="L27:M27"/>
    <mergeCell ref="B22:C22"/>
    <mergeCell ref="J22:K22"/>
    <mergeCell ref="L22:M22"/>
    <mergeCell ref="B23:C23"/>
    <mergeCell ref="J23:K23"/>
    <mergeCell ref="B24:C24"/>
    <mergeCell ref="J24:K24"/>
    <mergeCell ref="L24:M24"/>
    <mergeCell ref="B25:C25"/>
    <mergeCell ref="J25:K25"/>
    <mergeCell ref="B26:C26"/>
    <mergeCell ref="J26:K26"/>
    <mergeCell ref="L26:M26"/>
    <mergeCell ref="B28:C28"/>
    <mergeCell ref="J28:K28"/>
    <mergeCell ref="L28:M28"/>
    <mergeCell ref="B29:C29"/>
    <mergeCell ref="F29:G29"/>
    <mergeCell ref="J29:K29"/>
    <mergeCell ref="L29:M29"/>
    <mergeCell ref="B34:C34"/>
    <mergeCell ref="J34:K34"/>
    <mergeCell ref="L34:M34"/>
    <mergeCell ref="B30:C30"/>
    <mergeCell ref="J30:K30"/>
    <mergeCell ref="L30:M30"/>
    <mergeCell ref="B31:C31"/>
    <mergeCell ref="J31:K31"/>
    <mergeCell ref="L31:M31"/>
    <mergeCell ref="B32:C32"/>
    <mergeCell ref="J32:K32"/>
    <mergeCell ref="L32:M32"/>
    <mergeCell ref="B33:C33"/>
    <mergeCell ref="L33:M33"/>
    <mergeCell ref="B38:C38"/>
    <mergeCell ref="D38:E38"/>
    <mergeCell ref="F38:G38"/>
    <mergeCell ref="J38:K38"/>
    <mergeCell ref="L38:M38"/>
    <mergeCell ref="B35:C35"/>
    <mergeCell ref="J35:K35"/>
    <mergeCell ref="B36:C36"/>
    <mergeCell ref="J36:K36"/>
    <mergeCell ref="L36:M36"/>
    <mergeCell ref="B46:C46"/>
    <mergeCell ref="F46:G46"/>
    <mergeCell ref="L46:M46"/>
    <mergeCell ref="P50:Q50"/>
    <mergeCell ref="B43:C43"/>
    <mergeCell ref="D43:E43"/>
    <mergeCell ref="F43:G43"/>
    <mergeCell ref="J43:K43"/>
    <mergeCell ref="L43:M43"/>
    <mergeCell ref="B44:C44"/>
    <mergeCell ref="F44:G44"/>
    <mergeCell ref="L44:M4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EE454C-BAB7-4D2E-B7AD-40B886FD5425}">
  <dimension ref="A1:N51"/>
  <sheetViews>
    <sheetView workbookViewId="0">
      <selection activeCell="E33" sqref="E33"/>
    </sheetView>
  </sheetViews>
  <sheetFormatPr defaultColWidth="9.140625" defaultRowHeight="15" customHeight="1" x14ac:dyDescent="0.25"/>
  <cols>
    <col min="1" max="1" width="28.42578125" style="67" bestFit="1" customWidth="1"/>
    <col min="2" max="3" width="19.7109375" style="67" customWidth="1"/>
    <col min="4" max="4" width="19.7109375" style="67" hidden="1" customWidth="1"/>
    <col min="5" max="5" width="19.7109375" style="157" customWidth="1"/>
    <col min="6" max="6" width="31.85546875" style="67" bestFit="1" customWidth="1"/>
    <col min="7" max="16384" width="9.140625" style="67"/>
  </cols>
  <sheetData>
    <row r="1" spans="1:14" ht="15" customHeight="1" x14ac:dyDescent="0.25">
      <c r="E1" s="149"/>
    </row>
    <row r="2" spans="1:14" x14ac:dyDescent="0.25">
      <c r="E2" s="149"/>
      <c r="F2" s="147"/>
      <c r="G2" s="147"/>
      <c r="H2" s="147"/>
      <c r="I2" s="147"/>
      <c r="J2" s="147"/>
      <c r="K2" s="147"/>
      <c r="L2" s="147"/>
      <c r="M2" s="147"/>
    </row>
    <row r="3" spans="1:14" x14ac:dyDescent="0.25">
      <c r="E3" s="149"/>
      <c r="F3" s="147"/>
      <c r="G3" s="147"/>
      <c r="H3" s="147"/>
      <c r="I3" s="147"/>
      <c r="J3" s="147"/>
      <c r="K3" s="147"/>
      <c r="L3" s="147"/>
      <c r="M3" s="147"/>
    </row>
    <row r="4" spans="1:14" ht="15.75" thickBot="1" x14ac:dyDescent="0.3">
      <c r="A4" s="77" t="s">
        <v>1</v>
      </c>
      <c r="B4" s="77"/>
      <c r="C4" s="17">
        <v>45382</v>
      </c>
      <c r="D4" s="78"/>
      <c r="E4" s="150"/>
      <c r="F4" s="78"/>
    </row>
    <row r="5" spans="1:14" ht="15.75" thickBot="1" x14ac:dyDescent="0.3">
      <c r="A5" s="79" t="s">
        <v>47</v>
      </c>
      <c r="B5" s="80" t="s">
        <v>15</v>
      </c>
      <c r="C5" s="80" t="s">
        <v>79</v>
      </c>
      <c r="D5" s="81" t="s">
        <v>16</v>
      </c>
      <c r="E5" s="151" t="s">
        <v>17</v>
      </c>
      <c r="F5" s="82" t="s">
        <v>18</v>
      </c>
    </row>
    <row r="6" spans="1:14" x14ac:dyDescent="0.25">
      <c r="A6" s="83" t="s">
        <v>48</v>
      </c>
      <c r="B6" s="83">
        <v>4000</v>
      </c>
      <c r="C6" s="83">
        <f>Sheet5!F15</f>
        <v>128.78</v>
      </c>
      <c r="D6" s="83">
        <v>5000</v>
      </c>
      <c r="E6" s="158">
        <f>C6-B6</f>
        <v>-3871.22</v>
      </c>
      <c r="F6" s="88"/>
      <c r="G6" s="147"/>
      <c r="H6" s="147"/>
      <c r="I6" s="147"/>
      <c r="J6" s="147"/>
    </row>
    <row r="7" spans="1:14" x14ac:dyDescent="0.25">
      <c r="A7" s="83" t="s">
        <v>49</v>
      </c>
      <c r="B7" s="83">
        <v>0</v>
      </c>
      <c r="C7" s="83">
        <v>0</v>
      </c>
      <c r="D7" s="83">
        <v>0</v>
      </c>
      <c r="E7" s="158">
        <f>C7-B7</f>
        <v>0</v>
      </c>
      <c r="F7" s="83"/>
    </row>
    <row r="8" spans="1:14" x14ac:dyDescent="0.25">
      <c r="A8" s="84" t="s">
        <v>22</v>
      </c>
      <c r="B8" s="84">
        <f>SUM(B6:B6)</f>
        <v>4000</v>
      </c>
      <c r="C8" s="84">
        <f t="shared" ref="C8:E8" si="0">SUM(C6:C6)</f>
        <v>128.78</v>
      </c>
      <c r="D8" s="84">
        <f t="shared" si="0"/>
        <v>5000</v>
      </c>
      <c r="E8" s="84">
        <f t="shared" si="0"/>
        <v>-3871.22</v>
      </c>
      <c r="F8" s="88"/>
      <c r="G8" s="147"/>
      <c r="H8" s="147"/>
      <c r="I8" s="147"/>
      <c r="J8" s="147"/>
      <c r="K8" s="147"/>
    </row>
    <row r="9" spans="1:14" x14ac:dyDescent="0.25">
      <c r="A9" s="85"/>
      <c r="B9" s="85"/>
      <c r="C9" s="85"/>
      <c r="D9" s="85"/>
      <c r="E9" s="152"/>
      <c r="F9" s="85"/>
      <c r="G9" s="147"/>
      <c r="H9" s="147"/>
      <c r="I9" s="147"/>
      <c r="J9" s="147"/>
      <c r="K9" s="147"/>
      <c r="L9" s="147"/>
      <c r="M9" s="147"/>
    </row>
    <row r="10" spans="1:14" x14ac:dyDescent="0.25">
      <c r="A10" s="84" t="s">
        <v>50</v>
      </c>
      <c r="B10" s="86"/>
      <c r="C10" s="86"/>
      <c r="D10" s="86"/>
      <c r="E10" s="153"/>
      <c r="F10" s="86"/>
      <c r="G10" s="147"/>
      <c r="H10" s="147"/>
      <c r="I10" s="147"/>
      <c r="J10" s="147"/>
      <c r="K10" s="147"/>
      <c r="L10" s="147"/>
      <c r="M10" s="147"/>
    </row>
    <row r="11" spans="1:14" x14ac:dyDescent="0.25">
      <c r="A11" s="87" t="s">
        <v>47</v>
      </c>
      <c r="B11" s="87" t="s">
        <v>15</v>
      </c>
      <c r="C11" s="87" t="s">
        <v>23</v>
      </c>
      <c r="D11" s="87" t="s">
        <v>16</v>
      </c>
      <c r="E11" s="154" t="s">
        <v>17</v>
      </c>
      <c r="F11" s="87" t="s">
        <v>18</v>
      </c>
      <c r="G11" s="147"/>
      <c r="H11" s="147"/>
      <c r="I11" s="147"/>
      <c r="J11" s="147"/>
      <c r="K11" s="147"/>
      <c r="L11" s="147"/>
      <c r="M11" s="147"/>
    </row>
    <row r="12" spans="1:14" x14ac:dyDescent="0.25">
      <c r="A12" s="83" t="s">
        <v>51</v>
      </c>
      <c r="B12" s="83">
        <v>300</v>
      </c>
      <c r="C12" s="88">
        <f>Sheet5!L14</f>
        <v>833.5</v>
      </c>
      <c r="D12" s="83">
        <v>1000</v>
      </c>
      <c r="E12" s="158">
        <f>B12-C12</f>
        <v>-533.5</v>
      </c>
      <c r="F12" s="88" t="s">
        <v>182</v>
      </c>
      <c r="G12" s="147"/>
      <c r="H12" s="147"/>
      <c r="I12" s="147"/>
      <c r="J12" s="147"/>
      <c r="K12" s="147"/>
      <c r="L12" s="147"/>
      <c r="M12" s="147"/>
      <c r="N12" s="147"/>
    </row>
    <row r="13" spans="1:14" x14ac:dyDescent="0.25">
      <c r="A13" s="83" t="s">
        <v>48</v>
      </c>
      <c r="B13" s="83">
        <v>1000</v>
      </c>
      <c r="C13" s="88">
        <f>Sheet5!L16</f>
        <v>2911.04</v>
      </c>
      <c r="D13" s="83">
        <v>1000</v>
      </c>
      <c r="E13" s="158">
        <f t="shared" ref="E13:E29" si="1">B13-C13</f>
        <v>-1911.04</v>
      </c>
      <c r="F13" s="88"/>
      <c r="G13" s="147"/>
      <c r="H13" s="147"/>
      <c r="I13" s="147"/>
      <c r="J13" s="147"/>
      <c r="K13" s="147"/>
      <c r="L13" s="147"/>
      <c r="M13" s="147"/>
      <c r="N13" s="147"/>
    </row>
    <row r="14" spans="1:14" x14ac:dyDescent="0.25">
      <c r="A14" s="83" t="s">
        <v>52</v>
      </c>
      <c r="B14" s="83">
        <v>3500</v>
      </c>
      <c r="C14" s="88">
        <f>Sheet5!L18</f>
        <v>4914.25</v>
      </c>
      <c r="D14" s="83">
        <v>2082</v>
      </c>
      <c r="E14" s="158">
        <f t="shared" si="1"/>
        <v>-1414.25</v>
      </c>
      <c r="F14" s="88" t="s">
        <v>183</v>
      </c>
      <c r="G14" s="147"/>
      <c r="H14" s="147"/>
      <c r="I14" s="147"/>
      <c r="J14" s="147"/>
      <c r="K14" s="147"/>
      <c r="L14" s="147"/>
      <c r="M14" s="147"/>
      <c r="N14" s="147"/>
    </row>
    <row r="15" spans="1:14" x14ac:dyDescent="0.25">
      <c r="A15" s="83" t="s">
        <v>53</v>
      </c>
      <c r="B15" s="83">
        <v>500</v>
      </c>
      <c r="C15" s="88">
        <f>Sheet5!M19</f>
        <v>0</v>
      </c>
      <c r="D15" s="83">
        <v>0</v>
      </c>
      <c r="E15" s="158">
        <f t="shared" si="1"/>
        <v>500</v>
      </c>
      <c r="F15" s="88"/>
      <c r="G15" s="147"/>
      <c r="H15" s="147"/>
      <c r="I15" s="147"/>
      <c r="J15" s="147"/>
      <c r="K15" s="147"/>
      <c r="L15" s="147"/>
      <c r="M15" s="147"/>
      <c r="N15" s="147"/>
    </row>
    <row r="16" spans="1:14" x14ac:dyDescent="0.25">
      <c r="A16" s="83" t="s">
        <v>54</v>
      </c>
      <c r="B16" s="83">
        <v>6000</v>
      </c>
      <c r="C16" s="88">
        <f>Sheet5!L20</f>
        <v>1045</v>
      </c>
      <c r="D16" s="83">
        <v>120</v>
      </c>
      <c r="E16" s="158">
        <f t="shared" si="1"/>
        <v>4955</v>
      </c>
      <c r="F16" s="88"/>
      <c r="G16" s="147"/>
      <c r="H16" s="147"/>
      <c r="I16" s="147"/>
      <c r="J16" s="147"/>
      <c r="K16" s="147"/>
      <c r="L16" s="147"/>
      <c r="M16" s="147"/>
      <c r="N16" s="147"/>
    </row>
    <row r="17" spans="1:14" x14ac:dyDescent="0.25">
      <c r="A17" s="83" t="s">
        <v>55</v>
      </c>
      <c r="B17" s="83">
        <v>500</v>
      </c>
      <c r="C17" s="88">
        <f>Sheet5!L21</f>
        <v>721.38</v>
      </c>
      <c r="D17" s="83">
        <v>1170</v>
      </c>
      <c r="E17" s="158">
        <f t="shared" si="1"/>
        <v>-221.38</v>
      </c>
      <c r="F17" s="88"/>
      <c r="G17" s="147"/>
      <c r="H17" s="147"/>
      <c r="I17" s="147"/>
      <c r="J17" s="147"/>
      <c r="K17" s="147"/>
      <c r="L17" s="147"/>
      <c r="M17" s="147"/>
      <c r="N17" s="147"/>
    </row>
    <row r="18" spans="1:14" x14ac:dyDescent="0.25">
      <c r="A18" s="83" t="s">
        <v>56</v>
      </c>
      <c r="B18" s="83">
        <v>200</v>
      </c>
      <c r="C18" s="88">
        <f>Sheet5!L22</f>
        <v>60.25</v>
      </c>
      <c r="D18" s="83">
        <v>100</v>
      </c>
      <c r="E18" s="227">
        <f t="shared" si="1"/>
        <v>139.75</v>
      </c>
      <c r="F18" s="88"/>
      <c r="G18" s="147"/>
      <c r="H18" s="147"/>
      <c r="I18" s="147"/>
      <c r="J18" s="147"/>
      <c r="K18" s="147"/>
      <c r="L18" s="147"/>
      <c r="M18" s="147"/>
      <c r="N18" s="147"/>
    </row>
    <row r="19" spans="1:14" x14ac:dyDescent="0.25">
      <c r="A19" s="83" t="s">
        <v>57</v>
      </c>
      <c r="B19" s="83">
        <v>1500</v>
      </c>
      <c r="C19" s="88">
        <f>Sheet5!L36</f>
        <v>1291.1300000000001</v>
      </c>
      <c r="D19" s="83">
        <v>1200</v>
      </c>
      <c r="E19" s="158">
        <f t="shared" si="1"/>
        <v>208.86999999999989</v>
      </c>
      <c r="F19" s="88"/>
      <c r="G19" s="147"/>
      <c r="H19" s="147"/>
      <c r="I19" s="147"/>
      <c r="J19" s="147"/>
      <c r="K19" s="147"/>
      <c r="L19" s="147"/>
      <c r="M19" s="147"/>
      <c r="N19" s="147"/>
    </row>
    <row r="20" spans="1:14" x14ac:dyDescent="0.25">
      <c r="A20" s="83" t="s">
        <v>58</v>
      </c>
      <c r="B20" s="83">
        <v>1000</v>
      </c>
      <c r="C20" s="88">
        <f>Sheet5!L27</f>
        <v>4302.25</v>
      </c>
      <c r="D20" s="83">
        <v>3500</v>
      </c>
      <c r="E20" s="158">
        <f t="shared" si="1"/>
        <v>-3302.25</v>
      </c>
      <c r="F20" s="88"/>
      <c r="G20" s="147"/>
      <c r="H20" s="147"/>
      <c r="I20" s="147"/>
      <c r="J20" s="147"/>
      <c r="K20" s="147"/>
      <c r="L20" s="147"/>
      <c r="M20" s="147"/>
      <c r="N20" s="147"/>
    </row>
    <row r="21" spans="1:14" x14ac:dyDescent="0.25">
      <c r="A21" s="83" t="s">
        <v>59</v>
      </c>
      <c r="B21" s="83">
        <v>500</v>
      </c>
      <c r="C21" s="88">
        <f>Sheet5!M24</f>
        <v>0</v>
      </c>
      <c r="D21" s="83">
        <v>800</v>
      </c>
      <c r="E21" s="158">
        <f t="shared" si="1"/>
        <v>500</v>
      </c>
      <c r="F21" s="88"/>
      <c r="G21" s="147"/>
      <c r="H21" s="147"/>
      <c r="I21" s="147"/>
      <c r="J21" s="147"/>
      <c r="K21" s="147"/>
      <c r="L21" s="147"/>
      <c r="M21" s="147"/>
      <c r="N21" s="147"/>
    </row>
    <row r="22" spans="1:14" x14ac:dyDescent="0.25">
      <c r="A22" s="83" t="s">
        <v>60</v>
      </c>
      <c r="B22" s="83">
        <v>1000</v>
      </c>
      <c r="C22" s="88">
        <f>Sheet5!L25</f>
        <v>1998.07</v>
      </c>
      <c r="D22" s="83">
        <v>2000</v>
      </c>
      <c r="E22" s="158">
        <f t="shared" si="1"/>
        <v>-998.06999999999994</v>
      </c>
      <c r="F22" s="88"/>
      <c r="G22" s="147"/>
      <c r="H22" s="147"/>
      <c r="I22" s="147"/>
      <c r="J22" s="147"/>
      <c r="K22" s="147"/>
      <c r="L22" s="147"/>
      <c r="M22" s="147"/>
      <c r="N22" s="147"/>
    </row>
    <row r="23" spans="1:14" x14ac:dyDescent="0.25">
      <c r="A23" s="83" t="s">
        <v>61</v>
      </c>
      <c r="B23" s="83">
        <v>9000</v>
      </c>
      <c r="C23" s="88">
        <f>Sheet5!L29</f>
        <v>8496</v>
      </c>
      <c r="D23" s="83">
        <v>9000</v>
      </c>
      <c r="E23" s="158">
        <f t="shared" si="1"/>
        <v>504</v>
      </c>
      <c r="F23" s="88"/>
      <c r="G23" s="147"/>
      <c r="H23" s="147"/>
      <c r="I23" s="147"/>
      <c r="J23" s="147"/>
      <c r="K23" s="147"/>
      <c r="L23" s="147"/>
      <c r="M23" s="147"/>
      <c r="N23" s="147"/>
    </row>
    <row r="24" spans="1:14" x14ac:dyDescent="0.25">
      <c r="A24" s="83" t="s">
        <v>62</v>
      </c>
      <c r="B24" s="83">
        <v>100</v>
      </c>
      <c r="C24" s="88">
        <f>Sheet5!L37</f>
        <v>321.75</v>
      </c>
      <c r="D24" s="83">
        <f>750+C24</f>
        <v>1071.75</v>
      </c>
      <c r="E24" s="158">
        <f t="shared" si="1"/>
        <v>-221.75</v>
      </c>
      <c r="F24" s="88"/>
      <c r="G24" s="147"/>
      <c r="H24" s="147"/>
      <c r="I24" s="147"/>
      <c r="J24" s="147"/>
      <c r="K24" s="147"/>
      <c r="L24" s="147"/>
      <c r="M24" s="147"/>
      <c r="N24" s="147"/>
    </row>
    <row r="25" spans="1:14" x14ac:dyDescent="0.25">
      <c r="A25" s="83" t="s">
        <v>63</v>
      </c>
      <c r="B25" s="83">
        <v>2500</v>
      </c>
      <c r="C25" s="88">
        <f>Sheet5!L31</f>
        <v>3607.66</v>
      </c>
      <c r="D25" s="83">
        <v>4000</v>
      </c>
      <c r="E25" s="158">
        <f t="shared" si="1"/>
        <v>-1107.6599999999999</v>
      </c>
      <c r="F25" s="88" t="s">
        <v>64</v>
      </c>
      <c r="G25" s="147"/>
      <c r="H25" s="147"/>
      <c r="I25" s="147"/>
      <c r="J25" s="147"/>
      <c r="K25" s="147"/>
      <c r="L25" s="147"/>
      <c r="M25" s="147"/>
      <c r="N25" s="147"/>
    </row>
    <row r="26" spans="1:14" x14ac:dyDescent="0.25">
      <c r="A26" s="83" t="s">
        <v>65</v>
      </c>
      <c r="B26" s="83">
        <v>1500</v>
      </c>
      <c r="C26" s="88">
        <v>0</v>
      </c>
      <c r="D26" s="83">
        <v>1320</v>
      </c>
      <c r="E26" s="158">
        <f t="shared" si="1"/>
        <v>1500</v>
      </c>
      <c r="F26" s="88"/>
      <c r="G26" s="147"/>
      <c r="H26" s="147"/>
      <c r="I26" s="147"/>
      <c r="J26" s="147"/>
      <c r="K26" s="147"/>
      <c r="L26" s="147"/>
      <c r="M26" s="147"/>
      <c r="N26" s="147"/>
    </row>
    <row r="27" spans="1:14" s="239" customFormat="1" x14ac:dyDescent="0.25">
      <c r="A27" s="86" t="s">
        <v>66</v>
      </c>
      <c r="B27" s="86">
        <v>0</v>
      </c>
      <c r="C27" s="86">
        <f>Sheet5!L32</f>
        <v>1752.2</v>
      </c>
      <c r="D27" s="86">
        <v>2500</v>
      </c>
      <c r="E27" s="238">
        <f t="shared" si="1"/>
        <v>-1752.2</v>
      </c>
      <c r="F27" s="86"/>
    </row>
    <row r="28" spans="1:14" s="239" customFormat="1" x14ac:dyDescent="0.25">
      <c r="A28" s="86" t="s">
        <v>67</v>
      </c>
      <c r="B28" s="86">
        <v>0</v>
      </c>
      <c r="C28" s="86">
        <f>Sheet5!L32</f>
        <v>1752.2</v>
      </c>
      <c r="D28" s="86">
        <v>1750</v>
      </c>
      <c r="E28" s="238">
        <f t="shared" si="1"/>
        <v>-1752.2</v>
      </c>
      <c r="F28" s="86"/>
    </row>
    <row r="29" spans="1:14" x14ac:dyDescent="0.25">
      <c r="A29" s="83" t="s">
        <v>68</v>
      </c>
      <c r="B29" s="83">
        <v>2500</v>
      </c>
      <c r="C29" s="88">
        <v>0</v>
      </c>
      <c r="D29" s="83">
        <v>3000</v>
      </c>
      <c r="E29" s="158">
        <f t="shared" si="1"/>
        <v>2500</v>
      </c>
      <c r="F29" s="88" t="s">
        <v>69</v>
      </c>
      <c r="G29" s="147"/>
      <c r="H29" s="147"/>
      <c r="I29" s="147"/>
      <c r="J29" s="147"/>
      <c r="K29" s="147"/>
      <c r="L29" s="147"/>
      <c r="M29" s="147"/>
      <c r="N29" s="147"/>
    </row>
    <row r="30" spans="1:14" x14ac:dyDescent="0.25">
      <c r="A30" s="84" t="s">
        <v>70</v>
      </c>
      <c r="B30" s="84">
        <f t="shared" ref="B30:E30" si="2">SUM(B12:B29)</f>
        <v>31600</v>
      </c>
      <c r="C30" s="84">
        <f t="shared" si="2"/>
        <v>34006.68</v>
      </c>
      <c r="D30" s="84">
        <f t="shared" si="2"/>
        <v>35613.75</v>
      </c>
      <c r="E30" s="84">
        <f t="shared" si="2"/>
        <v>-2406.6799999999994</v>
      </c>
      <c r="F30" s="88"/>
      <c r="G30" s="147"/>
      <c r="H30" s="147"/>
      <c r="I30" s="147"/>
      <c r="J30" s="147"/>
      <c r="K30" s="147"/>
      <c r="L30" s="147"/>
      <c r="M30" s="147"/>
      <c r="N30" s="147"/>
    </row>
    <row r="31" spans="1:14" x14ac:dyDescent="0.25">
      <c r="A31" s="89"/>
      <c r="B31" s="89"/>
      <c r="C31" s="89"/>
      <c r="D31" s="89"/>
      <c r="E31" s="149"/>
      <c r="F31" s="148"/>
      <c r="G31" s="147"/>
      <c r="H31" s="147"/>
      <c r="I31" s="147"/>
      <c r="J31" s="147"/>
      <c r="K31" s="147"/>
      <c r="L31" s="147"/>
      <c r="M31" s="147"/>
      <c r="N31" s="147"/>
    </row>
    <row r="32" spans="1:14" ht="15" customHeight="1" x14ac:dyDescent="0.25">
      <c r="A32" s="89"/>
      <c r="B32" s="89"/>
      <c r="C32" s="89"/>
      <c r="D32" s="89"/>
      <c r="E32" s="155"/>
      <c r="F32" s="89"/>
    </row>
    <row r="33" spans="1:6" ht="15" customHeight="1" x14ac:dyDescent="0.25">
      <c r="A33" s="89"/>
      <c r="B33" s="89"/>
      <c r="C33" s="89"/>
      <c r="D33" s="89"/>
      <c r="E33" s="89">
        <f>B30-C30</f>
        <v>-2406.6800000000003</v>
      </c>
      <c r="F33" s="148"/>
    </row>
    <row r="34" spans="1:6" ht="15" customHeight="1" x14ac:dyDescent="0.25">
      <c r="A34" s="89"/>
      <c r="B34" s="89"/>
      <c r="C34" s="89"/>
      <c r="D34" s="89"/>
      <c r="E34" s="155"/>
      <c r="F34" s="89"/>
    </row>
    <row r="35" spans="1:6" ht="15" customHeight="1" x14ac:dyDescent="0.25">
      <c r="A35" s="89"/>
      <c r="B35" s="89"/>
      <c r="C35" s="89"/>
      <c r="D35" s="89"/>
      <c r="E35" s="155"/>
      <c r="F35" s="89"/>
    </row>
    <row r="36" spans="1:6" ht="15" customHeight="1" x14ac:dyDescent="0.25">
      <c r="A36" s="90"/>
      <c r="B36" s="90"/>
      <c r="C36" s="90"/>
      <c r="D36" s="90"/>
      <c r="E36" s="156"/>
      <c r="F36" s="90"/>
    </row>
    <row r="37" spans="1:6" ht="15" customHeight="1" x14ac:dyDescent="0.25">
      <c r="A37" s="90"/>
      <c r="B37" s="90"/>
      <c r="C37" s="90"/>
      <c r="D37" s="90"/>
      <c r="E37" s="156"/>
      <c r="F37" s="90"/>
    </row>
    <row r="38" spans="1:6" ht="15" customHeight="1" x14ac:dyDescent="0.25">
      <c r="A38" s="90"/>
      <c r="B38" s="90"/>
      <c r="C38" s="90"/>
      <c r="D38" s="90"/>
      <c r="E38" s="156"/>
      <c r="F38" s="90"/>
    </row>
    <row r="39" spans="1:6" ht="15" customHeight="1" x14ac:dyDescent="0.25">
      <c r="A39" s="90"/>
      <c r="B39" s="90"/>
      <c r="C39" s="90"/>
      <c r="D39" s="90"/>
      <c r="E39" s="156"/>
      <c r="F39" s="90"/>
    </row>
    <row r="40" spans="1:6" ht="15" customHeight="1" x14ac:dyDescent="0.25">
      <c r="A40" s="90"/>
      <c r="B40" s="90"/>
      <c r="C40" s="90"/>
      <c r="D40" s="90"/>
      <c r="E40" s="156"/>
      <c r="F40" s="90"/>
    </row>
    <row r="41" spans="1:6" ht="15" customHeight="1" x14ac:dyDescent="0.25">
      <c r="A41" s="90"/>
      <c r="B41" s="90"/>
      <c r="C41" s="90"/>
      <c r="D41" s="90"/>
      <c r="E41" s="156"/>
      <c r="F41" s="90"/>
    </row>
    <row r="42" spans="1:6" ht="15" customHeight="1" x14ac:dyDescent="0.25">
      <c r="A42" s="90"/>
      <c r="B42" s="90"/>
      <c r="C42" s="90"/>
      <c r="D42" s="90"/>
      <c r="E42" s="156"/>
      <c r="F42" s="90"/>
    </row>
    <row r="43" spans="1:6" ht="15" customHeight="1" x14ac:dyDescent="0.25">
      <c r="A43" s="90"/>
      <c r="B43" s="90"/>
      <c r="C43" s="90"/>
      <c r="D43" s="90"/>
      <c r="E43" s="156"/>
      <c r="F43" s="90"/>
    </row>
    <row r="44" spans="1:6" ht="15" customHeight="1" x14ac:dyDescent="0.25">
      <c r="A44" s="90"/>
      <c r="B44" s="90"/>
      <c r="C44" s="90"/>
      <c r="D44" s="90"/>
      <c r="E44" s="156"/>
      <c r="F44" s="90"/>
    </row>
    <row r="45" spans="1:6" ht="15" customHeight="1" x14ac:dyDescent="0.25">
      <c r="A45" s="90"/>
      <c r="B45" s="90"/>
      <c r="C45" s="90"/>
      <c r="D45" s="90"/>
      <c r="E45" s="156"/>
      <c r="F45" s="90"/>
    </row>
    <row r="46" spans="1:6" ht="15" customHeight="1" x14ac:dyDescent="0.25">
      <c r="A46" s="90"/>
      <c r="B46" s="90"/>
      <c r="C46" s="90"/>
      <c r="D46" s="90"/>
      <c r="E46" s="156"/>
      <c r="F46" s="90"/>
    </row>
    <row r="47" spans="1:6" ht="15" customHeight="1" x14ac:dyDescent="0.25">
      <c r="A47" s="90"/>
      <c r="B47" s="90"/>
      <c r="C47" s="90"/>
      <c r="D47" s="90"/>
      <c r="E47" s="156"/>
      <c r="F47" s="90"/>
    </row>
    <row r="48" spans="1:6" ht="15" customHeight="1" x14ac:dyDescent="0.25">
      <c r="A48" s="90"/>
      <c r="B48" s="90"/>
      <c r="C48" s="90"/>
      <c r="D48" s="90"/>
      <c r="E48" s="156"/>
      <c r="F48" s="90"/>
    </row>
    <row r="49" spans="1:6" ht="15" customHeight="1" x14ac:dyDescent="0.25">
      <c r="A49" s="90"/>
      <c r="B49" s="90"/>
      <c r="C49" s="90"/>
      <c r="D49" s="90"/>
      <c r="E49" s="156"/>
      <c r="F49" s="90"/>
    </row>
    <row r="50" spans="1:6" ht="15" customHeight="1" x14ac:dyDescent="0.25">
      <c r="A50" s="90"/>
      <c r="B50" s="90"/>
      <c r="C50" s="90"/>
      <c r="D50" s="90"/>
      <c r="E50" s="156"/>
      <c r="F50" s="90"/>
    </row>
    <row r="51" spans="1:6" ht="15" customHeight="1" x14ac:dyDescent="0.25">
      <c r="A51" s="90"/>
      <c r="B51" s="90"/>
      <c r="C51" s="90"/>
      <c r="D51" s="90"/>
      <c r="E51" s="156"/>
      <c r="F51" s="90"/>
    </row>
  </sheetData>
  <phoneticPr fontId="11" type="noConversion"/>
  <pageMargins left="0.7" right="0.7" top="0.75" bottom="0.75" header="0.3" footer="0.3"/>
  <pageSetup paperSize="9" fitToWidth="0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07E3AE-568D-4B36-AEDB-21296B00441F}">
  <dimension ref="A1:S53"/>
  <sheetViews>
    <sheetView workbookViewId="0">
      <selection activeCell="K7" sqref="K1:K1048576"/>
    </sheetView>
  </sheetViews>
  <sheetFormatPr defaultRowHeight="12.75" customHeight="1" x14ac:dyDescent="0.25"/>
  <cols>
    <col min="1" max="1" width="5.140625" style="144" bestFit="1" customWidth="1"/>
    <col min="2" max="2" width="11.7109375" style="144" bestFit="1" customWidth="1"/>
    <col min="3" max="3" width="15.140625" style="144" customWidth="1"/>
    <col min="4" max="4" width="6.5703125" style="144" hidden="1" customWidth="1"/>
    <col min="5" max="5" width="7.85546875" style="144" hidden="1" customWidth="1"/>
    <col min="6" max="6" width="5.85546875" style="144" hidden="1" customWidth="1"/>
    <col min="7" max="7" width="5.42578125" style="145" hidden="1" customWidth="1"/>
    <col min="8" max="8" width="7.85546875" style="144" hidden="1" customWidth="1"/>
    <col min="9" max="9" width="1.28515625" style="144" hidden="1" customWidth="1"/>
    <col min="10" max="10" width="3.42578125" style="144" hidden="1" customWidth="1"/>
    <col min="11" max="11" width="21.85546875" style="144" hidden="1" customWidth="1"/>
    <col min="12" max="12" width="2.42578125" style="144" customWidth="1"/>
    <col min="13" max="13" width="9" style="145" customWidth="1"/>
    <col min="14" max="14" width="7.85546875" style="144" bestFit="1" customWidth="1"/>
    <col min="15" max="15" width="2.42578125" style="144" customWidth="1"/>
    <col min="16" max="16" width="1.140625" style="144" customWidth="1"/>
    <col min="17" max="17" width="7.5703125" style="144" bestFit="1" customWidth="1"/>
    <col min="18" max="18" width="7.140625" style="144" bestFit="1" customWidth="1"/>
    <col min="19" max="19" width="1.140625" style="144" customWidth="1"/>
    <col min="20" max="256" width="6.85546875" style="144" customWidth="1"/>
    <col min="257" max="257" width="5.140625" style="144" bestFit="1" customWidth="1"/>
    <col min="258" max="258" width="11.7109375" style="144" bestFit="1" customWidth="1"/>
    <col min="259" max="259" width="1.85546875" style="144" customWidth="1"/>
    <col min="260" max="260" width="3.42578125" style="144" customWidth="1"/>
    <col min="261" max="261" width="7.85546875" style="144" customWidth="1"/>
    <col min="262" max="262" width="5.85546875" style="144" customWidth="1"/>
    <col min="263" max="263" width="5.42578125" style="144" customWidth="1"/>
    <col min="264" max="264" width="7.85546875" style="144" bestFit="1" customWidth="1"/>
    <col min="265" max="265" width="1.28515625" style="144" customWidth="1"/>
    <col min="266" max="266" width="3.42578125" style="144" customWidth="1"/>
    <col min="267" max="267" width="7.85546875" style="144" customWidth="1"/>
    <col min="268" max="268" width="2.42578125" style="144" customWidth="1"/>
    <col min="269" max="269" width="9" style="144" customWidth="1"/>
    <col min="270" max="270" width="7.85546875" style="144" bestFit="1" customWidth="1"/>
    <col min="271" max="271" width="2.42578125" style="144" customWidth="1"/>
    <col min="272" max="272" width="1.140625" style="144" customWidth="1"/>
    <col min="273" max="273" width="7.5703125" style="144" bestFit="1" customWidth="1"/>
    <col min="274" max="274" width="7.140625" style="144" bestFit="1" customWidth="1"/>
    <col min="275" max="275" width="1.140625" style="144" customWidth="1"/>
    <col min="276" max="512" width="6.85546875" style="144" customWidth="1"/>
    <col min="513" max="513" width="5.140625" style="144" bestFit="1" customWidth="1"/>
    <col min="514" max="514" width="11.7109375" style="144" bestFit="1" customWidth="1"/>
    <col min="515" max="515" width="1.85546875" style="144" customWidth="1"/>
    <col min="516" max="516" width="3.42578125" style="144" customWidth="1"/>
    <col min="517" max="517" width="7.85546875" style="144" customWidth="1"/>
    <col min="518" max="518" width="5.85546875" style="144" customWidth="1"/>
    <col min="519" max="519" width="5.42578125" style="144" customWidth="1"/>
    <col min="520" max="520" width="7.85546875" style="144" bestFit="1" customWidth="1"/>
    <col min="521" max="521" width="1.28515625" style="144" customWidth="1"/>
    <col min="522" max="522" width="3.42578125" style="144" customWidth="1"/>
    <col min="523" max="523" width="7.85546875" style="144" customWidth="1"/>
    <col min="524" max="524" width="2.42578125" style="144" customWidth="1"/>
    <col min="525" max="525" width="9" style="144" customWidth="1"/>
    <col min="526" max="526" width="7.85546875" style="144" bestFit="1" customWidth="1"/>
    <col min="527" max="527" width="2.42578125" style="144" customWidth="1"/>
    <col min="528" max="528" width="1.140625" style="144" customWidth="1"/>
    <col min="529" max="529" width="7.5703125" style="144" bestFit="1" customWidth="1"/>
    <col min="530" max="530" width="7.140625" style="144" bestFit="1" customWidth="1"/>
    <col min="531" max="531" width="1.140625" style="144" customWidth="1"/>
    <col min="532" max="768" width="6.85546875" style="144" customWidth="1"/>
    <col min="769" max="769" width="5.140625" style="144" bestFit="1" customWidth="1"/>
    <col min="770" max="770" width="11.7109375" style="144" bestFit="1" customWidth="1"/>
    <col min="771" max="771" width="1.85546875" style="144" customWidth="1"/>
    <col min="772" max="772" width="3.42578125" style="144" customWidth="1"/>
    <col min="773" max="773" width="7.85546875" style="144" customWidth="1"/>
    <col min="774" max="774" width="5.85546875" style="144" customWidth="1"/>
    <col min="775" max="775" width="5.42578125" style="144" customWidth="1"/>
    <col min="776" max="776" width="7.85546875" style="144" bestFit="1" customWidth="1"/>
    <col min="777" max="777" width="1.28515625" style="144" customWidth="1"/>
    <col min="778" max="778" width="3.42578125" style="144" customWidth="1"/>
    <col min="779" max="779" width="7.85546875" style="144" customWidth="1"/>
    <col min="780" max="780" width="2.42578125" style="144" customWidth="1"/>
    <col min="781" max="781" width="9" style="144" customWidth="1"/>
    <col min="782" max="782" width="7.85546875" style="144" bestFit="1" customWidth="1"/>
    <col min="783" max="783" width="2.42578125" style="144" customWidth="1"/>
    <col min="784" max="784" width="1.140625" style="144" customWidth="1"/>
    <col min="785" max="785" width="7.5703125" style="144" bestFit="1" customWidth="1"/>
    <col min="786" max="786" width="7.140625" style="144" bestFit="1" customWidth="1"/>
    <col min="787" max="787" width="1.140625" style="144" customWidth="1"/>
    <col min="788" max="1024" width="6.85546875" style="144" customWidth="1"/>
    <col min="1025" max="1025" width="5.140625" style="144" bestFit="1" customWidth="1"/>
    <col min="1026" max="1026" width="11.7109375" style="144" bestFit="1" customWidth="1"/>
    <col min="1027" max="1027" width="1.85546875" style="144" customWidth="1"/>
    <col min="1028" max="1028" width="3.42578125" style="144" customWidth="1"/>
    <col min="1029" max="1029" width="7.85546875" style="144" customWidth="1"/>
    <col min="1030" max="1030" width="5.85546875" style="144" customWidth="1"/>
    <col min="1031" max="1031" width="5.42578125" style="144" customWidth="1"/>
    <col min="1032" max="1032" width="7.85546875" style="144" bestFit="1" customWidth="1"/>
    <col min="1033" max="1033" width="1.28515625" style="144" customWidth="1"/>
    <col min="1034" max="1034" width="3.42578125" style="144" customWidth="1"/>
    <col min="1035" max="1035" width="7.85546875" style="144" customWidth="1"/>
    <col min="1036" max="1036" width="2.42578125" style="144" customWidth="1"/>
    <col min="1037" max="1037" width="9" style="144" customWidth="1"/>
    <col min="1038" max="1038" width="7.85546875" style="144" bestFit="1" customWidth="1"/>
    <col min="1039" max="1039" width="2.42578125" style="144" customWidth="1"/>
    <col min="1040" max="1040" width="1.140625" style="144" customWidth="1"/>
    <col min="1041" max="1041" width="7.5703125" style="144" bestFit="1" customWidth="1"/>
    <col min="1042" max="1042" width="7.140625" style="144" bestFit="1" customWidth="1"/>
    <col min="1043" max="1043" width="1.140625" style="144" customWidth="1"/>
    <col min="1044" max="1280" width="6.85546875" style="144" customWidth="1"/>
    <col min="1281" max="1281" width="5.140625" style="144" bestFit="1" customWidth="1"/>
    <col min="1282" max="1282" width="11.7109375" style="144" bestFit="1" customWidth="1"/>
    <col min="1283" max="1283" width="1.85546875" style="144" customWidth="1"/>
    <col min="1284" max="1284" width="3.42578125" style="144" customWidth="1"/>
    <col min="1285" max="1285" width="7.85546875" style="144" customWidth="1"/>
    <col min="1286" max="1286" width="5.85546875" style="144" customWidth="1"/>
    <col min="1287" max="1287" width="5.42578125" style="144" customWidth="1"/>
    <col min="1288" max="1288" width="7.85546875" style="144" bestFit="1" customWidth="1"/>
    <col min="1289" max="1289" width="1.28515625" style="144" customWidth="1"/>
    <col min="1290" max="1290" width="3.42578125" style="144" customWidth="1"/>
    <col min="1291" max="1291" width="7.85546875" style="144" customWidth="1"/>
    <col min="1292" max="1292" width="2.42578125" style="144" customWidth="1"/>
    <col min="1293" max="1293" width="9" style="144" customWidth="1"/>
    <col min="1294" max="1294" width="7.85546875" style="144" bestFit="1" customWidth="1"/>
    <col min="1295" max="1295" width="2.42578125" style="144" customWidth="1"/>
    <col min="1296" max="1296" width="1.140625" style="144" customWidth="1"/>
    <col min="1297" max="1297" width="7.5703125" style="144" bestFit="1" customWidth="1"/>
    <col min="1298" max="1298" width="7.140625" style="144" bestFit="1" customWidth="1"/>
    <col min="1299" max="1299" width="1.140625" style="144" customWidth="1"/>
    <col min="1300" max="1536" width="6.85546875" style="144" customWidth="1"/>
    <col min="1537" max="1537" width="5.140625" style="144" bestFit="1" customWidth="1"/>
    <col min="1538" max="1538" width="11.7109375" style="144" bestFit="1" customWidth="1"/>
    <col min="1539" max="1539" width="1.85546875" style="144" customWidth="1"/>
    <col min="1540" max="1540" width="3.42578125" style="144" customWidth="1"/>
    <col min="1541" max="1541" width="7.85546875" style="144" customWidth="1"/>
    <col min="1542" max="1542" width="5.85546875" style="144" customWidth="1"/>
    <col min="1543" max="1543" width="5.42578125" style="144" customWidth="1"/>
    <col min="1544" max="1544" width="7.85546875" style="144" bestFit="1" customWidth="1"/>
    <col min="1545" max="1545" width="1.28515625" style="144" customWidth="1"/>
    <col min="1546" max="1546" width="3.42578125" style="144" customWidth="1"/>
    <col min="1547" max="1547" width="7.85546875" style="144" customWidth="1"/>
    <col min="1548" max="1548" width="2.42578125" style="144" customWidth="1"/>
    <col min="1549" max="1549" width="9" style="144" customWidth="1"/>
    <col min="1550" max="1550" width="7.85546875" style="144" bestFit="1" customWidth="1"/>
    <col min="1551" max="1551" width="2.42578125" style="144" customWidth="1"/>
    <col min="1552" max="1552" width="1.140625" style="144" customWidth="1"/>
    <col min="1553" max="1553" width="7.5703125" style="144" bestFit="1" customWidth="1"/>
    <col min="1554" max="1554" width="7.140625" style="144" bestFit="1" customWidth="1"/>
    <col min="1555" max="1555" width="1.140625" style="144" customWidth="1"/>
    <col min="1556" max="1792" width="6.85546875" style="144" customWidth="1"/>
    <col min="1793" max="1793" width="5.140625" style="144" bestFit="1" customWidth="1"/>
    <col min="1794" max="1794" width="11.7109375" style="144" bestFit="1" customWidth="1"/>
    <col min="1795" max="1795" width="1.85546875" style="144" customWidth="1"/>
    <col min="1796" max="1796" width="3.42578125" style="144" customWidth="1"/>
    <col min="1797" max="1797" width="7.85546875" style="144" customWidth="1"/>
    <col min="1798" max="1798" width="5.85546875" style="144" customWidth="1"/>
    <col min="1799" max="1799" width="5.42578125" style="144" customWidth="1"/>
    <col min="1800" max="1800" width="7.85546875" style="144" bestFit="1" customWidth="1"/>
    <col min="1801" max="1801" width="1.28515625" style="144" customWidth="1"/>
    <col min="1802" max="1802" width="3.42578125" style="144" customWidth="1"/>
    <col min="1803" max="1803" width="7.85546875" style="144" customWidth="1"/>
    <col min="1804" max="1804" width="2.42578125" style="144" customWidth="1"/>
    <col min="1805" max="1805" width="9" style="144" customWidth="1"/>
    <col min="1806" max="1806" width="7.85546875" style="144" bestFit="1" customWidth="1"/>
    <col min="1807" max="1807" width="2.42578125" style="144" customWidth="1"/>
    <col min="1808" max="1808" width="1.140625" style="144" customWidth="1"/>
    <col min="1809" max="1809" width="7.5703125" style="144" bestFit="1" customWidth="1"/>
    <col min="1810" max="1810" width="7.140625" style="144" bestFit="1" customWidth="1"/>
    <col min="1811" max="1811" width="1.140625" style="144" customWidth="1"/>
    <col min="1812" max="2048" width="6.85546875" style="144" customWidth="1"/>
    <col min="2049" max="2049" width="5.140625" style="144" bestFit="1" customWidth="1"/>
    <col min="2050" max="2050" width="11.7109375" style="144" bestFit="1" customWidth="1"/>
    <col min="2051" max="2051" width="1.85546875" style="144" customWidth="1"/>
    <col min="2052" max="2052" width="3.42578125" style="144" customWidth="1"/>
    <col min="2053" max="2053" width="7.85546875" style="144" customWidth="1"/>
    <col min="2054" max="2054" width="5.85546875" style="144" customWidth="1"/>
    <col min="2055" max="2055" width="5.42578125" style="144" customWidth="1"/>
    <col min="2056" max="2056" width="7.85546875" style="144" bestFit="1" customWidth="1"/>
    <col min="2057" max="2057" width="1.28515625" style="144" customWidth="1"/>
    <col min="2058" max="2058" width="3.42578125" style="144" customWidth="1"/>
    <col min="2059" max="2059" width="7.85546875" style="144" customWidth="1"/>
    <col min="2060" max="2060" width="2.42578125" style="144" customWidth="1"/>
    <col min="2061" max="2061" width="9" style="144" customWidth="1"/>
    <col min="2062" max="2062" width="7.85546875" style="144" bestFit="1" customWidth="1"/>
    <col min="2063" max="2063" width="2.42578125" style="144" customWidth="1"/>
    <col min="2064" max="2064" width="1.140625" style="144" customWidth="1"/>
    <col min="2065" max="2065" width="7.5703125" style="144" bestFit="1" customWidth="1"/>
    <col min="2066" max="2066" width="7.140625" style="144" bestFit="1" customWidth="1"/>
    <col min="2067" max="2067" width="1.140625" style="144" customWidth="1"/>
    <col min="2068" max="2304" width="6.85546875" style="144" customWidth="1"/>
    <col min="2305" max="2305" width="5.140625" style="144" bestFit="1" customWidth="1"/>
    <col min="2306" max="2306" width="11.7109375" style="144" bestFit="1" customWidth="1"/>
    <col min="2307" max="2307" width="1.85546875" style="144" customWidth="1"/>
    <col min="2308" max="2308" width="3.42578125" style="144" customWidth="1"/>
    <col min="2309" max="2309" width="7.85546875" style="144" customWidth="1"/>
    <col min="2310" max="2310" width="5.85546875" style="144" customWidth="1"/>
    <col min="2311" max="2311" width="5.42578125" style="144" customWidth="1"/>
    <col min="2312" max="2312" width="7.85546875" style="144" bestFit="1" customWidth="1"/>
    <col min="2313" max="2313" width="1.28515625" style="144" customWidth="1"/>
    <col min="2314" max="2314" width="3.42578125" style="144" customWidth="1"/>
    <col min="2315" max="2315" width="7.85546875" style="144" customWidth="1"/>
    <col min="2316" max="2316" width="2.42578125" style="144" customWidth="1"/>
    <col min="2317" max="2317" width="9" style="144" customWidth="1"/>
    <col min="2318" max="2318" width="7.85546875" style="144" bestFit="1" customWidth="1"/>
    <col min="2319" max="2319" width="2.42578125" style="144" customWidth="1"/>
    <col min="2320" max="2320" width="1.140625" style="144" customWidth="1"/>
    <col min="2321" max="2321" width="7.5703125" style="144" bestFit="1" customWidth="1"/>
    <col min="2322" max="2322" width="7.140625" style="144" bestFit="1" customWidth="1"/>
    <col min="2323" max="2323" width="1.140625" style="144" customWidth="1"/>
    <col min="2324" max="2560" width="6.85546875" style="144" customWidth="1"/>
    <col min="2561" max="2561" width="5.140625" style="144" bestFit="1" customWidth="1"/>
    <col min="2562" max="2562" width="11.7109375" style="144" bestFit="1" customWidth="1"/>
    <col min="2563" max="2563" width="1.85546875" style="144" customWidth="1"/>
    <col min="2564" max="2564" width="3.42578125" style="144" customWidth="1"/>
    <col min="2565" max="2565" width="7.85546875" style="144" customWidth="1"/>
    <col min="2566" max="2566" width="5.85546875" style="144" customWidth="1"/>
    <col min="2567" max="2567" width="5.42578125" style="144" customWidth="1"/>
    <col min="2568" max="2568" width="7.85546875" style="144" bestFit="1" customWidth="1"/>
    <col min="2569" max="2569" width="1.28515625" style="144" customWidth="1"/>
    <col min="2570" max="2570" width="3.42578125" style="144" customWidth="1"/>
    <col min="2571" max="2571" width="7.85546875" style="144" customWidth="1"/>
    <col min="2572" max="2572" width="2.42578125" style="144" customWidth="1"/>
    <col min="2573" max="2573" width="9" style="144" customWidth="1"/>
    <col min="2574" max="2574" width="7.85546875" style="144" bestFit="1" customWidth="1"/>
    <col min="2575" max="2575" width="2.42578125" style="144" customWidth="1"/>
    <col min="2576" max="2576" width="1.140625" style="144" customWidth="1"/>
    <col min="2577" max="2577" width="7.5703125" style="144" bestFit="1" customWidth="1"/>
    <col min="2578" max="2578" width="7.140625" style="144" bestFit="1" customWidth="1"/>
    <col min="2579" max="2579" width="1.140625" style="144" customWidth="1"/>
    <col min="2580" max="2816" width="6.85546875" style="144" customWidth="1"/>
    <col min="2817" max="2817" width="5.140625" style="144" bestFit="1" customWidth="1"/>
    <col min="2818" max="2818" width="11.7109375" style="144" bestFit="1" customWidth="1"/>
    <col min="2819" max="2819" width="1.85546875" style="144" customWidth="1"/>
    <col min="2820" max="2820" width="3.42578125" style="144" customWidth="1"/>
    <col min="2821" max="2821" width="7.85546875" style="144" customWidth="1"/>
    <col min="2822" max="2822" width="5.85546875" style="144" customWidth="1"/>
    <col min="2823" max="2823" width="5.42578125" style="144" customWidth="1"/>
    <col min="2824" max="2824" width="7.85546875" style="144" bestFit="1" customWidth="1"/>
    <col min="2825" max="2825" width="1.28515625" style="144" customWidth="1"/>
    <col min="2826" max="2826" width="3.42578125" style="144" customWidth="1"/>
    <col min="2827" max="2827" width="7.85546875" style="144" customWidth="1"/>
    <col min="2828" max="2828" width="2.42578125" style="144" customWidth="1"/>
    <col min="2829" max="2829" width="9" style="144" customWidth="1"/>
    <col min="2830" max="2830" width="7.85546875" style="144" bestFit="1" customWidth="1"/>
    <col min="2831" max="2831" width="2.42578125" style="144" customWidth="1"/>
    <col min="2832" max="2832" width="1.140625" style="144" customWidth="1"/>
    <col min="2833" max="2833" width="7.5703125" style="144" bestFit="1" customWidth="1"/>
    <col min="2834" max="2834" width="7.140625" style="144" bestFit="1" customWidth="1"/>
    <col min="2835" max="2835" width="1.140625" style="144" customWidth="1"/>
    <col min="2836" max="3072" width="6.85546875" style="144" customWidth="1"/>
    <col min="3073" max="3073" width="5.140625" style="144" bestFit="1" customWidth="1"/>
    <col min="3074" max="3074" width="11.7109375" style="144" bestFit="1" customWidth="1"/>
    <col min="3075" max="3075" width="1.85546875" style="144" customWidth="1"/>
    <col min="3076" max="3076" width="3.42578125" style="144" customWidth="1"/>
    <col min="3077" max="3077" width="7.85546875" style="144" customWidth="1"/>
    <col min="3078" max="3078" width="5.85546875" style="144" customWidth="1"/>
    <col min="3079" max="3079" width="5.42578125" style="144" customWidth="1"/>
    <col min="3080" max="3080" width="7.85546875" style="144" bestFit="1" customWidth="1"/>
    <col min="3081" max="3081" width="1.28515625" style="144" customWidth="1"/>
    <col min="3082" max="3082" width="3.42578125" style="144" customWidth="1"/>
    <col min="3083" max="3083" width="7.85546875" style="144" customWidth="1"/>
    <col min="3084" max="3084" width="2.42578125" style="144" customWidth="1"/>
    <col min="3085" max="3085" width="9" style="144" customWidth="1"/>
    <col min="3086" max="3086" width="7.85546875" style="144" bestFit="1" customWidth="1"/>
    <col min="3087" max="3087" width="2.42578125" style="144" customWidth="1"/>
    <col min="3088" max="3088" width="1.140625" style="144" customWidth="1"/>
    <col min="3089" max="3089" width="7.5703125" style="144" bestFit="1" customWidth="1"/>
    <col min="3090" max="3090" width="7.140625" style="144" bestFit="1" customWidth="1"/>
    <col min="3091" max="3091" width="1.140625" style="144" customWidth="1"/>
    <col min="3092" max="3328" width="6.85546875" style="144" customWidth="1"/>
    <col min="3329" max="3329" width="5.140625" style="144" bestFit="1" customWidth="1"/>
    <col min="3330" max="3330" width="11.7109375" style="144" bestFit="1" customWidth="1"/>
    <col min="3331" max="3331" width="1.85546875" style="144" customWidth="1"/>
    <col min="3332" max="3332" width="3.42578125" style="144" customWidth="1"/>
    <col min="3333" max="3333" width="7.85546875" style="144" customWidth="1"/>
    <col min="3334" max="3334" width="5.85546875" style="144" customWidth="1"/>
    <col min="3335" max="3335" width="5.42578125" style="144" customWidth="1"/>
    <col min="3336" max="3336" width="7.85546875" style="144" bestFit="1" customWidth="1"/>
    <col min="3337" max="3337" width="1.28515625" style="144" customWidth="1"/>
    <col min="3338" max="3338" width="3.42578125" style="144" customWidth="1"/>
    <col min="3339" max="3339" width="7.85546875" style="144" customWidth="1"/>
    <col min="3340" max="3340" width="2.42578125" style="144" customWidth="1"/>
    <col min="3341" max="3341" width="9" style="144" customWidth="1"/>
    <col min="3342" max="3342" width="7.85546875" style="144" bestFit="1" customWidth="1"/>
    <col min="3343" max="3343" width="2.42578125" style="144" customWidth="1"/>
    <col min="3344" max="3344" width="1.140625" style="144" customWidth="1"/>
    <col min="3345" max="3345" width="7.5703125" style="144" bestFit="1" customWidth="1"/>
    <col min="3346" max="3346" width="7.140625" style="144" bestFit="1" customWidth="1"/>
    <col min="3347" max="3347" width="1.140625" style="144" customWidth="1"/>
    <col min="3348" max="3584" width="6.85546875" style="144" customWidth="1"/>
    <col min="3585" max="3585" width="5.140625" style="144" bestFit="1" customWidth="1"/>
    <col min="3586" max="3586" width="11.7109375" style="144" bestFit="1" customWidth="1"/>
    <col min="3587" max="3587" width="1.85546875" style="144" customWidth="1"/>
    <col min="3588" max="3588" width="3.42578125" style="144" customWidth="1"/>
    <col min="3589" max="3589" width="7.85546875" style="144" customWidth="1"/>
    <col min="3590" max="3590" width="5.85546875" style="144" customWidth="1"/>
    <col min="3591" max="3591" width="5.42578125" style="144" customWidth="1"/>
    <col min="3592" max="3592" width="7.85546875" style="144" bestFit="1" customWidth="1"/>
    <col min="3593" max="3593" width="1.28515625" style="144" customWidth="1"/>
    <col min="3594" max="3594" width="3.42578125" style="144" customWidth="1"/>
    <col min="3595" max="3595" width="7.85546875" style="144" customWidth="1"/>
    <col min="3596" max="3596" width="2.42578125" style="144" customWidth="1"/>
    <col min="3597" max="3597" width="9" style="144" customWidth="1"/>
    <col min="3598" max="3598" width="7.85546875" style="144" bestFit="1" customWidth="1"/>
    <col min="3599" max="3599" width="2.42578125" style="144" customWidth="1"/>
    <col min="3600" max="3600" width="1.140625" style="144" customWidth="1"/>
    <col min="3601" max="3601" width="7.5703125" style="144" bestFit="1" customWidth="1"/>
    <col min="3602" max="3602" width="7.140625" style="144" bestFit="1" customWidth="1"/>
    <col min="3603" max="3603" width="1.140625" style="144" customWidth="1"/>
    <col min="3604" max="3840" width="6.85546875" style="144" customWidth="1"/>
    <col min="3841" max="3841" width="5.140625" style="144" bestFit="1" customWidth="1"/>
    <col min="3842" max="3842" width="11.7109375" style="144" bestFit="1" customWidth="1"/>
    <col min="3843" max="3843" width="1.85546875" style="144" customWidth="1"/>
    <col min="3844" max="3844" width="3.42578125" style="144" customWidth="1"/>
    <col min="3845" max="3845" width="7.85546875" style="144" customWidth="1"/>
    <col min="3846" max="3846" width="5.85546875" style="144" customWidth="1"/>
    <col min="3847" max="3847" width="5.42578125" style="144" customWidth="1"/>
    <col min="3848" max="3848" width="7.85546875" style="144" bestFit="1" customWidth="1"/>
    <col min="3849" max="3849" width="1.28515625" style="144" customWidth="1"/>
    <col min="3850" max="3850" width="3.42578125" style="144" customWidth="1"/>
    <col min="3851" max="3851" width="7.85546875" style="144" customWidth="1"/>
    <col min="3852" max="3852" width="2.42578125" style="144" customWidth="1"/>
    <col min="3853" max="3853" width="9" style="144" customWidth="1"/>
    <col min="3854" max="3854" width="7.85546875" style="144" bestFit="1" customWidth="1"/>
    <col min="3855" max="3855" width="2.42578125" style="144" customWidth="1"/>
    <col min="3856" max="3856" width="1.140625" style="144" customWidth="1"/>
    <col min="3857" max="3857" width="7.5703125" style="144" bestFit="1" customWidth="1"/>
    <col min="3858" max="3858" width="7.140625" style="144" bestFit="1" customWidth="1"/>
    <col min="3859" max="3859" width="1.140625" style="144" customWidth="1"/>
    <col min="3860" max="4096" width="6.85546875" style="144" customWidth="1"/>
    <col min="4097" max="4097" width="5.140625" style="144" bestFit="1" customWidth="1"/>
    <col min="4098" max="4098" width="11.7109375" style="144" bestFit="1" customWidth="1"/>
    <col min="4099" max="4099" width="1.85546875" style="144" customWidth="1"/>
    <col min="4100" max="4100" width="3.42578125" style="144" customWidth="1"/>
    <col min="4101" max="4101" width="7.85546875" style="144" customWidth="1"/>
    <col min="4102" max="4102" width="5.85546875" style="144" customWidth="1"/>
    <col min="4103" max="4103" width="5.42578125" style="144" customWidth="1"/>
    <col min="4104" max="4104" width="7.85546875" style="144" bestFit="1" customWidth="1"/>
    <col min="4105" max="4105" width="1.28515625" style="144" customWidth="1"/>
    <col min="4106" max="4106" width="3.42578125" style="144" customWidth="1"/>
    <col min="4107" max="4107" width="7.85546875" style="144" customWidth="1"/>
    <col min="4108" max="4108" width="2.42578125" style="144" customWidth="1"/>
    <col min="4109" max="4109" width="9" style="144" customWidth="1"/>
    <col min="4110" max="4110" width="7.85546875" style="144" bestFit="1" customWidth="1"/>
    <col min="4111" max="4111" width="2.42578125" style="144" customWidth="1"/>
    <col min="4112" max="4112" width="1.140625" style="144" customWidth="1"/>
    <col min="4113" max="4113" width="7.5703125" style="144" bestFit="1" customWidth="1"/>
    <col min="4114" max="4114" width="7.140625" style="144" bestFit="1" customWidth="1"/>
    <col min="4115" max="4115" width="1.140625" style="144" customWidth="1"/>
    <col min="4116" max="4352" width="6.85546875" style="144" customWidth="1"/>
    <col min="4353" max="4353" width="5.140625" style="144" bestFit="1" customWidth="1"/>
    <col min="4354" max="4354" width="11.7109375" style="144" bestFit="1" customWidth="1"/>
    <col min="4355" max="4355" width="1.85546875" style="144" customWidth="1"/>
    <col min="4356" max="4356" width="3.42578125" style="144" customWidth="1"/>
    <col min="4357" max="4357" width="7.85546875" style="144" customWidth="1"/>
    <col min="4358" max="4358" width="5.85546875" style="144" customWidth="1"/>
    <col min="4359" max="4359" width="5.42578125" style="144" customWidth="1"/>
    <col min="4360" max="4360" width="7.85546875" style="144" bestFit="1" customWidth="1"/>
    <col min="4361" max="4361" width="1.28515625" style="144" customWidth="1"/>
    <col min="4362" max="4362" width="3.42578125" style="144" customWidth="1"/>
    <col min="4363" max="4363" width="7.85546875" style="144" customWidth="1"/>
    <col min="4364" max="4364" width="2.42578125" style="144" customWidth="1"/>
    <col min="4365" max="4365" width="9" style="144" customWidth="1"/>
    <col min="4366" max="4366" width="7.85546875" style="144" bestFit="1" customWidth="1"/>
    <col min="4367" max="4367" width="2.42578125" style="144" customWidth="1"/>
    <col min="4368" max="4368" width="1.140625" style="144" customWidth="1"/>
    <col min="4369" max="4369" width="7.5703125" style="144" bestFit="1" customWidth="1"/>
    <col min="4370" max="4370" width="7.140625" style="144" bestFit="1" customWidth="1"/>
    <col min="4371" max="4371" width="1.140625" style="144" customWidth="1"/>
    <col min="4372" max="4608" width="6.85546875" style="144" customWidth="1"/>
    <col min="4609" max="4609" width="5.140625" style="144" bestFit="1" customWidth="1"/>
    <col min="4610" max="4610" width="11.7109375" style="144" bestFit="1" customWidth="1"/>
    <col min="4611" max="4611" width="1.85546875" style="144" customWidth="1"/>
    <col min="4612" max="4612" width="3.42578125" style="144" customWidth="1"/>
    <col min="4613" max="4613" width="7.85546875" style="144" customWidth="1"/>
    <col min="4614" max="4614" width="5.85546875" style="144" customWidth="1"/>
    <col min="4615" max="4615" width="5.42578125" style="144" customWidth="1"/>
    <col min="4616" max="4616" width="7.85546875" style="144" bestFit="1" customWidth="1"/>
    <col min="4617" max="4617" width="1.28515625" style="144" customWidth="1"/>
    <col min="4618" max="4618" width="3.42578125" style="144" customWidth="1"/>
    <col min="4619" max="4619" width="7.85546875" style="144" customWidth="1"/>
    <col min="4620" max="4620" width="2.42578125" style="144" customWidth="1"/>
    <col min="4621" max="4621" width="9" style="144" customWidth="1"/>
    <col min="4622" max="4622" width="7.85546875" style="144" bestFit="1" customWidth="1"/>
    <col min="4623" max="4623" width="2.42578125" style="144" customWidth="1"/>
    <col min="4624" max="4624" width="1.140625" style="144" customWidth="1"/>
    <col min="4625" max="4625" width="7.5703125" style="144" bestFit="1" customWidth="1"/>
    <col min="4626" max="4626" width="7.140625" style="144" bestFit="1" customWidth="1"/>
    <col min="4627" max="4627" width="1.140625" style="144" customWidth="1"/>
    <col min="4628" max="4864" width="6.85546875" style="144" customWidth="1"/>
    <col min="4865" max="4865" width="5.140625" style="144" bestFit="1" customWidth="1"/>
    <col min="4866" max="4866" width="11.7109375" style="144" bestFit="1" customWidth="1"/>
    <col min="4867" max="4867" width="1.85546875" style="144" customWidth="1"/>
    <col min="4868" max="4868" width="3.42578125" style="144" customWidth="1"/>
    <col min="4869" max="4869" width="7.85546875" style="144" customWidth="1"/>
    <col min="4870" max="4870" width="5.85546875" style="144" customWidth="1"/>
    <col min="4871" max="4871" width="5.42578125" style="144" customWidth="1"/>
    <col min="4872" max="4872" width="7.85546875" style="144" bestFit="1" customWidth="1"/>
    <col min="4873" max="4873" width="1.28515625" style="144" customWidth="1"/>
    <col min="4874" max="4874" width="3.42578125" style="144" customWidth="1"/>
    <col min="4875" max="4875" width="7.85546875" style="144" customWidth="1"/>
    <col min="4876" max="4876" width="2.42578125" style="144" customWidth="1"/>
    <col min="4877" max="4877" width="9" style="144" customWidth="1"/>
    <col min="4878" max="4878" width="7.85546875" style="144" bestFit="1" customWidth="1"/>
    <col min="4879" max="4879" width="2.42578125" style="144" customWidth="1"/>
    <col min="4880" max="4880" width="1.140625" style="144" customWidth="1"/>
    <col min="4881" max="4881" width="7.5703125" style="144" bestFit="1" customWidth="1"/>
    <col min="4882" max="4882" width="7.140625" style="144" bestFit="1" customWidth="1"/>
    <col min="4883" max="4883" width="1.140625" style="144" customWidth="1"/>
    <col min="4884" max="5120" width="6.85546875" style="144" customWidth="1"/>
    <col min="5121" max="5121" width="5.140625" style="144" bestFit="1" customWidth="1"/>
    <col min="5122" max="5122" width="11.7109375" style="144" bestFit="1" customWidth="1"/>
    <col min="5123" max="5123" width="1.85546875" style="144" customWidth="1"/>
    <col min="5124" max="5124" width="3.42578125" style="144" customWidth="1"/>
    <col min="5125" max="5125" width="7.85546875" style="144" customWidth="1"/>
    <col min="5126" max="5126" width="5.85546875" style="144" customWidth="1"/>
    <col min="5127" max="5127" width="5.42578125" style="144" customWidth="1"/>
    <col min="5128" max="5128" width="7.85546875" style="144" bestFit="1" customWidth="1"/>
    <col min="5129" max="5129" width="1.28515625" style="144" customWidth="1"/>
    <col min="5130" max="5130" width="3.42578125" style="144" customWidth="1"/>
    <col min="5131" max="5131" width="7.85546875" style="144" customWidth="1"/>
    <col min="5132" max="5132" width="2.42578125" style="144" customWidth="1"/>
    <col min="5133" max="5133" width="9" style="144" customWidth="1"/>
    <col min="5134" max="5134" width="7.85546875" style="144" bestFit="1" customWidth="1"/>
    <col min="5135" max="5135" width="2.42578125" style="144" customWidth="1"/>
    <col min="5136" max="5136" width="1.140625" style="144" customWidth="1"/>
    <col min="5137" max="5137" width="7.5703125" style="144" bestFit="1" customWidth="1"/>
    <col min="5138" max="5138" width="7.140625" style="144" bestFit="1" customWidth="1"/>
    <col min="5139" max="5139" width="1.140625" style="144" customWidth="1"/>
    <col min="5140" max="5376" width="6.85546875" style="144" customWidth="1"/>
    <col min="5377" max="5377" width="5.140625" style="144" bestFit="1" customWidth="1"/>
    <col min="5378" max="5378" width="11.7109375" style="144" bestFit="1" customWidth="1"/>
    <col min="5379" max="5379" width="1.85546875" style="144" customWidth="1"/>
    <col min="5380" max="5380" width="3.42578125" style="144" customWidth="1"/>
    <col min="5381" max="5381" width="7.85546875" style="144" customWidth="1"/>
    <col min="5382" max="5382" width="5.85546875" style="144" customWidth="1"/>
    <col min="5383" max="5383" width="5.42578125" style="144" customWidth="1"/>
    <col min="5384" max="5384" width="7.85546875" style="144" bestFit="1" customWidth="1"/>
    <col min="5385" max="5385" width="1.28515625" style="144" customWidth="1"/>
    <col min="5386" max="5386" width="3.42578125" style="144" customWidth="1"/>
    <col min="5387" max="5387" width="7.85546875" style="144" customWidth="1"/>
    <col min="5388" max="5388" width="2.42578125" style="144" customWidth="1"/>
    <col min="5389" max="5389" width="9" style="144" customWidth="1"/>
    <col min="5390" max="5390" width="7.85546875" style="144" bestFit="1" customWidth="1"/>
    <col min="5391" max="5391" width="2.42578125" style="144" customWidth="1"/>
    <col min="5392" max="5392" width="1.140625" style="144" customWidth="1"/>
    <col min="5393" max="5393" width="7.5703125" style="144" bestFit="1" customWidth="1"/>
    <col min="5394" max="5394" width="7.140625" style="144" bestFit="1" customWidth="1"/>
    <col min="5395" max="5395" width="1.140625" style="144" customWidth="1"/>
    <col min="5396" max="5632" width="6.85546875" style="144" customWidth="1"/>
    <col min="5633" max="5633" width="5.140625" style="144" bestFit="1" customWidth="1"/>
    <col min="5634" max="5634" width="11.7109375" style="144" bestFit="1" customWidth="1"/>
    <col min="5635" max="5635" width="1.85546875" style="144" customWidth="1"/>
    <col min="5636" max="5636" width="3.42578125" style="144" customWidth="1"/>
    <col min="5637" max="5637" width="7.85546875" style="144" customWidth="1"/>
    <col min="5638" max="5638" width="5.85546875" style="144" customWidth="1"/>
    <col min="5639" max="5639" width="5.42578125" style="144" customWidth="1"/>
    <col min="5640" max="5640" width="7.85546875" style="144" bestFit="1" customWidth="1"/>
    <col min="5641" max="5641" width="1.28515625" style="144" customWidth="1"/>
    <col min="5642" max="5642" width="3.42578125" style="144" customWidth="1"/>
    <col min="5643" max="5643" width="7.85546875" style="144" customWidth="1"/>
    <col min="5644" max="5644" width="2.42578125" style="144" customWidth="1"/>
    <col min="5645" max="5645" width="9" style="144" customWidth="1"/>
    <col min="5646" max="5646" width="7.85546875" style="144" bestFit="1" customWidth="1"/>
    <col min="5647" max="5647" width="2.42578125" style="144" customWidth="1"/>
    <col min="5648" max="5648" width="1.140625" style="144" customWidth="1"/>
    <col min="5649" max="5649" width="7.5703125" style="144" bestFit="1" customWidth="1"/>
    <col min="5650" max="5650" width="7.140625" style="144" bestFit="1" customWidth="1"/>
    <col min="5651" max="5651" width="1.140625" style="144" customWidth="1"/>
    <col min="5652" max="5888" width="6.85546875" style="144" customWidth="1"/>
    <col min="5889" max="5889" width="5.140625" style="144" bestFit="1" customWidth="1"/>
    <col min="5890" max="5890" width="11.7109375" style="144" bestFit="1" customWidth="1"/>
    <col min="5891" max="5891" width="1.85546875" style="144" customWidth="1"/>
    <col min="5892" max="5892" width="3.42578125" style="144" customWidth="1"/>
    <col min="5893" max="5893" width="7.85546875" style="144" customWidth="1"/>
    <col min="5894" max="5894" width="5.85546875" style="144" customWidth="1"/>
    <col min="5895" max="5895" width="5.42578125" style="144" customWidth="1"/>
    <col min="5896" max="5896" width="7.85546875" style="144" bestFit="1" customWidth="1"/>
    <col min="5897" max="5897" width="1.28515625" style="144" customWidth="1"/>
    <col min="5898" max="5898" width="3.42578125" style="144" customWidth="1"/>
    <col min="5899" max="5899" width="7.85546875" style="144" customWidth="1"/>
    <col min="5900" max="5900" width="2.42578125" style="144" customWidth="1"/>
    <col min="5901" max="5901" width="9" style="144" customWidth="1"/>
    <col min="5902" max="5902" width="7.85546875" style="144" bestFit="1" customWidth="1"/>
    <col min="5903" max="5903" width="2.42578125" style="144" customWidth="1"/>
    <col min="5904" max="5904" width="1.140625" style="144" customWidth="1"/>
    <col min="5905" max="5905" width="7.5703125" style="144" bestFit="1" customWidth="1"/>
    <col min="5906" max="5906" width="7.140625" style="144" bestFit="1" customWidth="1"/>
    <col min="5907" max="5907" width="1.140625" style="144" customWidth="1"/>
    <col min="5908" max="6144" width="6.85546875" style="144" customWidth="1"/>
    <col min="6145" max="6145" width="5.140625" style="144" bestFit="1" customWidth="1"/>
    <col min="6146" max="6146" width="11.7109375" style="144" bestFit="1" customWidth="1"/>
    <col min="6147" max="6147" width="1.85546875" style="144" customWidth="1"/>
    <col min="6148" max="6148" width="3.42578125" style="144" customWidth="1"/>
    <col min="6149" max="6149" width="7.85546875" style="144" customWidth="1"/>
    <col min="6150" max="6150" width="5.85546875" style="144" customWidth="1"/>
    <col min="6151" max="6151" width="5.42578125" style="144" customWidth="1"/>
    <col min="6152" max="6152" width="7.85546875" style="144" bestFit="1" customWidth="1"/>
    <col min="6153" max="6153" width="1.28515625" style="144" customWidth="1"/>
    <col min="6154" max="6154" width="3.42578125" style="144" customWidth="1"/>
    <col min="6155" max="6155" width="7.85546875" style="144" customWidth="1"/>
    <col min="6156" max="6156" width="2.42578125" style="144" customWidth="1"/>
    <col min="6157" max="6157" width="9" style="144" customWidth="1"/>
    <col min="6158" max="6158" width="7.85546875" style="144" bestFit="1" customWidth="1"/>
    <col min="6159" max="6159" width="2.42578125" style="144" customWidth="1"/>
    <col min="6160" max="6160" width="1.140625" style="144" customWidth="1"/>
    <col min="6161" max="6161" width="7.5703125" style="144" bestFit="1" customWidth="1"/>
    <col min="6162" max="6162" width="7.140625" style="144" bestFit="1" customWidth="1"/>
    <col min="6163" max="6163" width="1.140625" style="144" customWidth="1"/>
    <col min="6164" max="6400" width="6.85546875" style="144" customWidth="1"/>
    <col min="6401" max="6401" width="5.140625" style="144" bestFit="1" customWidth="1"/>
    <col min="6402" max="6402" width="11.7109375" style="144" bestFit="1" customWidth="1"/>
    <col min="6403" max="6403" width="1.85546875" style="144" customWidth="1"/>
    <col min="6404" max="6404" width="3.42578125" style="144" customWidth="1"/>
    <col min="6405" max="6405" width="7.85546875" style="144" customWidth="1"/>
    <col min="6406" max="6406" width="5.85546875" style="144" customWidth="1"/>
    <col min="6407" max="6407" width="5.42578125" style="144" customWidth="1"/>
    <col min="6408" max="6408" width="7.85546875" style="144" bestFit="1" customWidth="1"/>
    <col min="6409" max="6409" width="1.28515625" style="144" customWidth="1"/>
    <col min="6410" max="6410" width="3.42578125" style="144" customWidth="1"/>
    <col min="6411" max="6411" width="7.85546875" style="144" customWidth="1"/>
    <col min="6412" max="6412" width="2.42578125" style="144" customWidth="1"/>
    <col min="6413" max="6413" width="9" style="144" customWidth="1"/>
    <col min="6414" max="6414" width="7.85546875" style="144" bestFit="1" customWidth="1"/>
    <col min="6415" max="6415" width="2.42578125" style="144" customWidth="1"/>
    <col min="6416" max="6416" width="1.140625" style="144" customWidth="1"/>
    <col min="6417" max="6417" width="7.5703125" style="144" bestFit="1" customWidth="1"/>
    <col min="6418" max="6418" width="7.140625" style="144" bestFit="1" customWidth="1"/>
    <col min="6419" max="6419" width="1.140625" style="144" customWidth="1"/>
    <col min="6420" max="6656" width="6.85546875" style="144" customWidth="1"/>
    <col min="6657" max="6657" width="5.140625" style="144" bestFit="1" customWidth="1"/>
    <col min="6658" max="6658" width="11.7109375" style="144" bestFit="1" customWidth="1"/>
    <col min="6659" max="6659" width="1.85546875" style="144" customWidth="1"/>
    <col min="6660" max="6660" width="3.42578125" style="144" customWidth="1"/>
    <col min="6661" max="6661" width="7.85546875" style="144" customWidth="1"/>
    <col min="6662" max="6662" width="5.85546875" style="144" customWidth="1"/>
    <col min="6663" max="6663" width="5.42578125" style="144" customWidth="1"/>
    <col min="6664" max="6664" width="7.85546875" style="144" bestFit="1" customWidth="1"/>
    <col min="6665" max="6665" width="1.28515625" style="144" customWidth="1"/>
    <col min="6666" max="6666" width="3.42578125" style="144" customWidth="1"/>
    <col min="6667" max="6667" width="7.85546875" style="144" customWidth="1"/>
    <col min="6668" max="6668" width="2.42578125" style="144" customWidth="1"/>
    <col min="6669" max="6669" width="9" style="144" customWidth="1"/>
    <col min="6670" max="6670" width="7.85546875" style="144" bestFit="1" customWidth="1"/>
    <col min="6671" max="6671" width="2.42578125" style="144" customWidth="1"/>
    <col min="6672" max="6672" width="1.140625" style="144" customWidth="1"/>
    <col min="6673" max="6673" width="7.5703125" style="144" bestFit="1" customWidth="1"/>
    <col min="6674" max="6674" width="7.140625" style="144" bestFit="1" customWidth="1"/>
    <col min="6675" max="6675" width="1.140625" style="144" customWidth="1"/>
    <col min="6676" max="6912" width="6.85546875" style="144" customWidth="1"/>
    <col min="6913" max="6913" width="5.140625" style="144" bestFit="1" customWidth="1"/>
    <col min="6914" max="6914" width="11.7109375" style="144" bestFit="1" customWidth="1"/>
    <col min="6915" max="6915" width="1.85546875" style="144" customWidth="1"/>
    <col min="6916" max="6916" width="3.42578125" style="144" customWidth="1"/>
    <col min="6917" max="6917" width="7.85546875" style="144" customWidth="1"/>
    <col min="6918" max="6918" width="5.85546875" style="144" customWidth="1"/>
    <col min="6919" max="6919" width="5.42578125" style="144" customWidth="1"/>
    <col min="6920" max="6920" width="7.85546875" style="144" bestFit="1" customWidth="1"/>
    <col min="6921" max="6921" width="1.28515625" style="144" customWidth="1"/>
    <col min="6922" max="6922" width="3.42578125" style="144" customWidth="1"/>
    <col min="6923" max="6923" width="7.85546875" style="144" customWidth="1"/>
    <col min="6924" max="6924" width="2.42578125" style="144" customWidth="1"/>
    <col min="6925" max="6925" width="9" style="144" customWidth="1"/>
    <col min="6926" max="6926" width="7.85546875" style="144" bestFit="1" customWidth="1"/>
    <col min="6927" max="6927" width="2.42578125" style="144" customWidth="1"/>
    <col min="6928" max="6928" width="1.140625" style="144" customWidth="1"/>
    <col min="6929" max="6929" width="7.5703125" style="144" bestFit="1" customWidth="1"/>
    <col min="6930" max="6930" width="7.140625" style="144" bestFit="1" customWidth="1"/>
    <col min="6931" max="6931" width="1.140625" style="144" customWidth="1"/>
    <col min="6932" max="7168" width="6.85546875" style="144" customWidth="1"/>
    <col min="7169" max="7169" width="5.140625" style="144" bestFit="1" customWidth="1"/>
    <col min="7170" max="7170" width="11.7109375" style="144" bestFit="1" customWidth="1"/>
    <col min="7171" max="7171" width="1.85546875" style="144" customWidth="1"/>
    <col min="7172" max="7172" width="3.42578125" style="144" customWidth="1"/>
    <col min="7173" max="7173" width="7.85546875" style="144" customWidth="1"/>
    <col min="7174" max="7174" width="5.85546875" style="144" customWidth="1"/>
    <col min="7175" max="7175" width="5.42578125" style="144" customWidth="1"/>
    <col min="7176" max="7176" width="7.85546875" style="144" bestFit="1" customWidth="1"/>
    <col min="7177" max="7177" width="1.28515625" style="144" customWidth="1"/>
    <col min="7178" max="7178" width="3.42578125" style="144" customWidth="1"/>
    <col min="7179" max="7179" width="7.85546875" style="144" customWidth="1"/>
    <col min="7180" max="7180" width="2.42578125" style="144" customWidth="1"/>
    <col min="7181" max="7181" width="9" style="144" customWidth="1"/>
    <col min="7182" max="7182" width="7.85546875" style="144" bestFit="1" customWidth="1"/>
    <col min="7183" max="7183" width="2.42578125" style="144" customWidth="1"/>
    <col min="7184" max="7184" width="1.140625" style="144" customWidth="1"/>
    <col min="7185" max="7185" width="7.5703125" style="144" bestFit="1" customWidth="1"/>
    <col min="7186" max="7186" width="7.140625" style="144" bestFit="1" customWidth="1"/>
    <col min="7187" max="7187" width="1.140625" style="144" customWidth="1"/>
    <col min="7188" max="7424" width="6.85546875" style="144" customWidth="1"/>
    <col min="7425" max="7425" width="5.140625" style="144" bestFit="1" customWidth="1"/>
    <col min="7426" max="7426" width="11.7109375" style="144" bestFit="1" customWidth="1"/>
    <col min="7427" max="7427" width="1.85546875" style="144" customWidth="1"/>
    <col min="7428" max="7428" width="3.42578125" style="144" customWidth="1"/>
    <col min="7429" max="7429" width="7.85546875" style="144" customWidth="1"/>
    <col min="7430" max="7430" width="5.85546875" style="144" customWidth="1"/>
    <col min="7431" max="7431" width="5.42578125" style="144" customWidth="1"/>
    <col min="7432" max="7432" width="7.85546875" style="144" bestFit="1" customWidth="1"/>
    <col min="7433" max="7433" width="1.28515625" style="144" customWidth="1"/>
    <col min="7434" max="7434" width="3.42578125" style="144" customWidth="1"/>
    <col min="7435" max="7435" width="7.85546875" style="144" customWidth="1"/>
    <col min="7436" max="7436" width="2.42578125" style="144" customWidth="1"/>
    <col min="7437" max="7437" width="9" style="144" customWidth="1"/>
    <col min="7438" max="7438" width="7.85546875" style="144" bestFit="1" customWidth="1"/>
    <col min="7439" max="7439" width="2.42578125" style="144" customWidth="1"/>
    <col min="7440" max="7440" width="1.140625" style="144" customWidth="1"/>
    <col min="7441" max="7441" width="7.5703125" style="144" bestFit="1" customWidth="1"/>
    <col min="7442" max="7442" width="7.140625" style="144" bestFit="1" customWidth="1"/>
    <col min="7443" max="7443" width="1.140625" style="144" customWidth="1"/>
    <col min="7444" max="7680" width="6.85546875" style="144" customWidth="1"/>
    <col min="7681" max="7681" width="5.140625" style="144" bestFit="1" customWidth="1"/>
    <col min="7682" max="7682" width="11.7109375" style="144" bestFit="1" customWidth="1"/>
    <col min="7683" max="7683" width="1.85546875" style="144" customWidth="1"/>
    <col min="7684" max="7684" width="3.42578125" style="144" customWidth="1"/>
    <col min="7685" max="7685" width="7.85546875" style="144" customWidth="1"/>
    <col min="7686" max="7686" width="5.85546875" style="144" customWidth="1"/>
    <col min="7687" max="7687" width="5.42578125" style="144" customWidth="1"/>
    <col min="7688" max="7688" width="7.85546875" style="144" bestFit="1" customWidth="1"/>
    <col min="7689" max="7689" width="1.28515625" style="144" customWidth="1"/>
    <col min="7690" max="7690" width="3.42578125" style="144" customWidth="1"/>
    <col min="7691" max="7691" width="7.85546875" style="144" customWidth="1"/>
    <col min="7692" max="7692" width="2.42578125" style="144" customWidth="1"/>
    <col min="7693" max="7693" width="9" style="144" customWidth="1"/>
    <col min="7694" max="7694" width="7.85546875" style="144" bestFit="1" customWidth="1"/>
    <col min="7695" max="7695" width="2.42578125" style="144" customWidth="1"/>
    <col min="7696" max="7696" width="1.140625" style="144" customWidth="1"/>
    <col min="7697" max="7697" width="7.5703125" style="144" bestFit="1" customWidth="1"/>
    <col min="7698" max="7698" width="7.140625" style="144" bestFit="1" customWidth="1"/>
    <col min="7699" max="7699" width="1.140625" style="144" customWidth="1"/>
    <col min="7700" max="7936" width="6.85546875" style="144" customWidth="1"/>
    <col min="7937" max="7937" width="5.140625" style="144" bestFit="1" customWidth="1"/>
    <col min="7938" max="7938" width="11.7109375" style="144" bestFit="1" customWidth="1"/>
    <col min="7939" max="7939" width="1.85546875" style="144" customWidth="1"/>
    <col min="7940" max="7940" width="3.42578125" style="144" customWidth="1"/>
    <col min="7941" max="7941" width="7.85546875" style="144" customWidth="1"/>
    <col min="7942" max="7942" width="5.85546875" style="144" customWidth="1"/>
    <col min="7943" max="7943" width="5.42578125" style="144" customWidth="1"/>
    <col min="7944" max="7944" width="7.85546875" style="144" bestFit="1" customWidth="1"/>
    <col min="7945" max="7945" width="1.28515625" style="144" customWidth="1"/>
    <col min="7946" max="7946" width="3.42578125" style="144" customWidth="1"/>
    <col min="7947" max="7947" width="7.85546875" style="144" customWidth="1"/>
    <col min="7948" max="7948" width="2.42578125" style="144" customWidth="1"/>
    <col min="7949" max="7949" width="9" style="144" customWidth="1"/>
    <col min="7950" max="7950" width="7.85546875" style="144" bestFit="1" customWidth="1"/>
    <col min="7951" max="7951" width="2.42578125" style="144" customWidth="1"/>
    <col min="7952" max="7952" width="1.140625" style="144" customWidth="1"/>
    <col min="7953" max="7953" width="7.5703125" style="144" bestFit="1" customWidth="1"/>
    <col min="7954" max="7954" width="7.140625" style="144" bestFit="1" customWidth="1"/>
    <col min="7955" max="7955" width="1.140625" style="144" customWidth="1"/>
    <col min="7956" max="8192" width="6.85546875" style="144" customWidth="1"/>
    <col min="8193" max="8193" width="5.140625" style="144" bestFit="1" customWidth="1"/>
    <col min="8194" max="8194" width="11.7109375" style="144" bestFit="1" customWidth="1"/>
    <col min="8195" max="8195" width="1.85546875" style="144" customWidth="1"/>
    <col min="8196" max="8196" width="3.42578125" style="144" customWidth="1"/>
    <col min="8197" max="8197" width="7.85546875" style="144" customWidth="1"/>
    <col min="8198" max="8198" width="5.85546875" style="144" customWidth="1"/>
    <col min="8199" max="8199" width="5.42578125" style="144" customWidth="1"/>
    <col min="8200" max="8200" width="7.85546875" style="144" bestFit="1" customWidth="1"/>
    <col min="8201" max="8201" width="1.28515625" style="144" customWidth="1"/>
    <col min="8202" max="8202" width="3.42578125" style="144" customWidth="1"/>
    <col min="8203" max="8203" width="7.85546875" style="144" customWidth="1"/>
    <col min="8204" max="8204" width="2.42578125" style="144" customWidth="1"/>
    <col min="8205" max="8205" width="9" style="144" customWidth="1"/>
    <col min="8206" max="8206" width="7.85546875" style="144" bestFit="1" customWidth="1"/>
    <col min="8207" max="8207" width="2.42578125" style="144" customWidth="1"/>
    <col min="8208" max="8208" width="1.140625" style="144" customWidth="1"/>
    <col min="8209" max="8209" width="7.5703125" style="144" bestFit="1" customWidth="1"/>
    <col min="8210" max="8210" width="7.140625" style="144" bestFit="1" customWidth="1"/>
    <col min="8211" max="8211" width="1.140625" style="144" customWidth="1"/>
    <col min="8212" max="8448" width="6.85546875" style="144" customWidth="1"/>
    <col min="8449" max="8449" width="5.140625" style="144" bestFit="1" customWidth="1"/>
    <col min="8450" max="8450" width="11.7109375" style="144" bestFit="1" customWidth="1"/>
    <col min="8451" max="8451" width="1.85546875" style="144" customWidth="1"/>
    <col min="8452" max="8452" width="3.42578125" style="144" customWidth="1"/>
    <col min="8453" max="8453" width="7.85546875" style="144" customWidth="1"/>
    <col min="8454" max="8454" width="5.85546875" style="144" customWidth="1"/>
    <col min="8455" max="8455" width="5.42578125" style="144" customWidth="1"/>
    <col min="8456" max="8456" width="7.85546875" style="144" bestFit="1" customWidth="1"/>
    <col min="8457" max="8457" width="1.28515625" style="144" customWidth="1"/>
    <col min="8458" max="8458" width="3.42578125" style="144" customWidth="1"/>
    <col min="8459" max="8459" width="7.85546875" style="144" customWidth="1"/>
    <col min="8460" max="8460" width="2.42578125" style="144" customWidth="1"/>
    <col min="8461" max="8461" width="9" style="144" customWidth="1"/>
    <col min="8462" max="8462" width="7.85546875" style="144" bestFit="1" customWidth="1"/>
    <col min="8463" max="8463" width="2.42578125" style="144" customWidth="1"/>
    <col min="8464" max="8464" width="1.140625" style="144" customWidth="1"/>
    <col min="8465" max="8465" width="7.5703125" style="144" bestFit="1" customWidth="1"/>
    <col min="8466" max="8466" width="7.140625" style="144" bestFit="1" customWidth="1"/>
    <col min="8467" max="8467" width="1.140625" style="144" customWidth="1"/>
    <col min="8468" max="8704" width="6.85546875" style="144" customWidth="1"/>
    <col min="8705" max="8705" width="5.140625" style="144" bestFit="1" customWidth="1"/>
    <col min="8706" max="8706" width="11.7109375" style="144" bestFit="1" customWidth="1"/>
    <col min="8707" max="8707" width="1.85546875" style="144" customWidth="1"/>
    <col min="8708" max="8708" width="3.42578125" style="144" customWidth="1"/>
    <col min="8709" max="8709" width="7.85546875" style="144" customWidth="1"/>
    <col min="8710" max="8710" width="5.85546875" style="144" customWidth="1"/>
    <col min="8711" max="8711" width="5.42578125" style="144" customWidth="1"/>
    <col min="8712" max="8712" width="7.85546875" style="144" bestFit="1" customWidth="1"/>
    <col min="8713" max="8713" width="1.28515625" style="144" customWidth="1"/>
    <col min="8714" max="8714" width="3.42578125" style="144" customWidth="1"/>
    <col min="8715" max="8715" width="7.85546875" style="144" customWidth="1"/>
    <col min="8716" max="8716" width="2.42578125" style="144" customWidth="1"/>
    <col min="8717" max="8717" width="9" style="144" customWidth="1"/>
    <col min="8718" max="8718" width="7.85546875" style="144" bestFit="1" customWidth="1"/>
    <col min="8719" max="8719" width="2.42578125" style="144" customWidth="1"/>
    <col min="8720" max="8720" width="1.140625" style="144" customWidth="1"/>
    <col min="8721" max="8721" width="7.5703125" style="144" bestFit="1" customWidth="1"/>
    <col min="8722" max="8722" width="7.140625" style="144" bestFit="1" customWidth="1"/>
    <col min="8723" max="8723" width="1.140625" style="144" customWidth="1"/>
    <col min="8724" max="8960" width="6.85546875" style="144" customWidth="1"/>
    <col min="8961" max="8961" width="5.140625" style="144" bestFit="1" customWidth="1"/>
    <col min="8962" max="8962" width="11.7109375" style="144" bestFit="1" customWidth="1"/>
    <col min="8963" max="8963" width="1.85546875" style="144" customWidth="1"/>
    <col min="8964" max="8964" width="3.42578125" style="144" customWidth="1"/>
    <col min="8965" max="8965" width="7.85546875" style="144" customWidth="1"/>
    <col min="8966" max="8966" width="5.85546875" style="144" customWidth="1"/>
    <col min="8967" max="8967" width="5.42578125" style="144" customWidth="1"/>
    <col min="8968" max="8968" width="7.85546875" style="144" bestFit="1" customWidth="1"/>
    <col min="8969" max="8969" width="1.28515625" style="144" customWidth="1"/>
    <col min="8970" max="8970" width="3.42578125" style="144" customWidth="1"/>
    <col min="8971" max="8971" width="7.85546875" style="144" customWidth="1"/>
    <col min="8972" max="8972" width="2.42578125" style="144" customWidth="1"/>
    <col min="8973" max="8973" width="9" style="144" customWidth="1"/>
    <col min="8974" max="8974" width="7.85546875" style="144" bestFit="1" customWidth="1"/>
    <col min="8975" max="8975" width="2.42578125" style="144" customWidth="1"/>
    <col min="8976" max="8976" width="1.140625" style="144" customWidth="1"/>
    <col min="8977" max="8977" width="7.5703125" style="144" bestFit="1" customWidth="1"/>
    <col min="8978" max="8978" width="7.140625" style="144" bestFit="1" customWidth="1"/>
    <col min="8979" max="8979" width="1.140625" style="144" customWidth="1"/>
    <col min="8980" max="9216" width="6.85546875" style="144" customWidth="1"/>
    <col min="9217" max="9217" width="5.140625" style="144" bestFit="1" customWidth="1"/>
    <col min="9218" max="9218" width="11.7109375" style="144" bestFit="1" customWidth="1"/>
    <col min="9219" max="9219" width="1.85546875" style="144" customWidth="1"/>
    <col min="9220" max="9220" width="3.42578125" style="144" customWidth="1"/>
    <col min="9221" max="9221" width="7.85546875" style="144" customWidth="1"/>
    <col min="9222" max="9222" width="5.85546875" style="144" customWidth="1"/>
    <col min="9223" max="9223" width="5.42578125" style="144" customWidth="1"/>
    <col min="9224" max="9224" width="7.85546875" style="144" bestFit="1" customWidth="1"/>
    <col min="9225" max="9225" width="1.28515625" style="144" customWidth="1"/>
    <col min="9226" max="9226" width="3.42578125" style="144" customWidth="1"/>
    <col min="9227" max="9227" width="7.85546875" style="144" customWidth="1"/>
    <col min="9228" max="9228" width="2.42578125" style="144" customWidth="1"/>
    <col min="9229" max="9229" width="9" style="144" customWidth="1"/>
    <col min="9230" max="9230" width="7.85546875" style="144" bestFit="1" customWidth="1"/>
    <col min="9231" max="9231" width="2.42578125" style="144" customWidth="1"/>
    <col min="9232" max="9232" width="1.140625" style="144" customWidth="1"/>
    <col min="9233" max="9233" width="7.5703125" style="144" bestFit="1" customWidth="1"/>
    <col min="9234" max="9234" width="7.140625" style="144" bestFit="1" customWidth="1"/>
    <col min="9235" max="9235" width="1.140625" style="144" customWidth="1"/>
    <col min="9236" max="9472" width="6.85546875" style="144" customWidth="1"/>
    <col min="9473" max="9473" width="5.140625" style="144" bestFit="1" customWidth="1"/>
    <col min="9474" max="9474" width="11.7109375" style="144" bestFit="1" customWidth="1"/>
    <col min="9475" max="9475" width="1.85546875" style="144" customWidth="1"/>
    <col min="9476" max="9476" width="3.42578125" style="144" customWidth="1"/>
    <col min="9477" max="9477" width="7.85546875" style="144" customWidth="1"/>
    <col min="9478" max="9478" width="5.85546875" style="144" customWidth="1"/>
    <col min="9479" max="9479" width="5.42578125" style="144" customWidth="1"/>
    <col min="9480" max="9480" width="7.85546875" style="144" bestFit="1" customWidth="1"/>
    <col min="9481" max="9481" width="1.28515625" style="144" customWidth="1"/>
    <col min="9482" max="9482" width="3.42578125" style="144" customWidth="1"/>
    <col min="9483" max="9483" width="7.85546875" style="144" customWidth="1"/>
    <col min="9484" max="9484" width="2.42578125" style="144" customWidth="1"/>
    <col min="9485" max="9485" width="9" style="144" customWidth="1"/>
    <col min="9486" max="9486" width="7.85546875" style="144" bestFit="1" customWidth="1"/>
    <col min="9487" max="9487" width="2.42578125" style="144" customWidth="1"/>
    <col min="9488" max="9488" width="1.140625" style="144" customWidth="1"/>
    <col min="9489" max="9489" width="7.5703125" style="144" bestFit="1" customWidth="1"/>
    <col min="9490" max="9490" width="7.140625" style="144" bestFit="1" customWidth="1"/>
    <col min="9491" max="9491" width="1.140625" style="144" customWidth="1"/>
    <col min="9492" max="9728" width="6.85546875" style="144" customWidth="1"/>
    <col min="9729" max="9729" width="5.140625" style="144" bestFit="1" customWidth="1"/>
    <col min="9730" max="9730" width="11.7109375" style="144" bestFit="1" customWidth="1"/>
    <col min="9731" max="9731" width="1.85546875" style="144" customWidth="1"/>
    <col min="9732" max="9732" width="3.42578125" style="144" customWidth="1"/>
    <col min="9733" max="9733" width="7.85546875" style="144" customWidth="1"/>
    <col min="9734" max="9734" width="5.85546875" style="144" customWidth="1"/>
    <col min="9735" max="9735" width="5.42578125" style="144" customWidth="1"/>
    <col min="9736" max="9736" width="7.85546875" style="144" bestFit="1" customWidth="1"/>
    <col min="9737" max="9737" width="1.28515625" style="144" customWidth="1"/>
    <col min="9738" max="9738" width="3.42578125" style="144" customWidth="1"/>
    <col min="9739" max="9739" width="7.85546875" style="144" customWidth="1"/>
    <col min="9740" max="9740" width="2.42578125" style="144" customWidth="1"/>
    <col min="9741" max="9741" width="9" style="144" customWidth="1"/>
    <col min="9742" max="9742" width="7.85546875" style="144" bestFit="1" customWidth="1"/>
    <col min="9743" max="9743" width="2.42578125" style="144" customWidth="1"/>
    <col min="9744" max="9744" width="1.140625" style="144" customWidth="1"/>
    <col min="9745" max="9745" width="7.5703125" style="144" bestFit="1" customWidth="1"/>
    <col min="9746" max="9746" width="7.140625" style="144" bestFit="1" customWidth="1"/>
    <col min="9747" max="9747" width="1.140625" style="144" customWidth="1"/>
    <col min="9748" max="9984" width="6.85546875" style="144" customWidth="1"/>
    <col min="9985" max="9985" width="5.140625" style="144" bestFit="1" customWidth="1"/>
    <col min="9986" max="9986" width="11.7109375" style="144" bestFit="1" customWidth="1"/>
    <col min="9987" max="9987" width="1.85546875" style="144" customWidth="1"/>
    <col min="9988" max="9988" width="3.42578125" style="144" customWidth="1"/>
    <col min="9989" max="9989" width="7.85546875" style="144" customWidth="1"/>
    <col min="9990" max="9990" width="5.85546875" style="144" customWidth="1"/>
    <col min="9991" max="9991" width="5.42578125" style="144" customWidth="1"/>
    <col min="9992" max="9992" width="7.85546875" style="144" bestFit="1" customWidth="1"/>
    <col min="9993" max="9993" width="1.28515625" style="144" customWidth="1"/>
    <col min="9994" max="9994" width="3.42578125" style="144" customWidth="1"/>
    <col min="9995" max="9995" width="7.85546875" style="144" customWidth="1"/>
    <col min="9996" max="9996" width="2.42578125" style="144" customWidth="1"/>
    <col min="9997" max="9997" width="9" style="144" customWidth="1"/>
    <col min="9998" max="9998" width="7.85546875" style="144" bestFit="1" customWidth="1"/>
    <col min="9999" max="9999" width="2.42578125" style="144" customWidth="1"/>
    <col min="10000" max="10000" width="1.140625" style="144" customWidth="1"/>
    <col min="10001" max="10001" width="7.5703125" style="144" bestFit="1" customWidth="1"/>
    <col min="10002" max="10002" width="7.140625" style="144" bestFit="1" customWidth="1"/>
    <col min="10003" max="10003" width="1.140625" style="144" customWidth="1"/>
    <col min="10004" max="10240" width="6.85546875" style="144" customWidth="1"/>
    <col min="10241" max="10241" width="5.140625" style="144" bestFit="1" customWidth="1"/>
    <col min="10242" max="10242" width="11.7109375" style="144" bestFit="1" customWidth="1"/>
    <col min="10243" max="10243" width="1.85546875" style="144" customWidth="1"/>
    <col min="10244" max="10244" width="3.42578125" style="144" customWidth="1"/>
    <col min="10245" max="10245" width="7.85546875" style="144" customWidth="1"/>
    <col min="10246" max="10246" width="5.85546875" style="144" customWidth="1"/>
    <col min="10247" max="10247" width="5.42578125" style="144" customWidth="1"/>
    <col min="10248" max="10248" width="7.85546875" style="144" bestFit="1" customWidth="1"/>
    <col min="10249" max="10249" width="1.28515625" style="144" customWidth="1"/>
    <col min="10250" max="10250" width="3.42578125" style="144" customWidth="1"/>
    <col min="10251" max="10251" width="7.85546875" style="144" customWidth="1"/>
    <col min="10252" max="10252" width="2.42578125" style="144" customWidth="1"/>
    <col min="10253" max="10253" width="9" style="144" customWidth="1"/>
    <col min="10254" max="10254" width="7.85546875" style="144" bestFit="1" customWidth="1"/>
    <col min="10255" max="10255" width="2.42578125" style="144" customWidth="1"/>
    <col min="10256" max="10256" width="1.140625" style="144" customWidth="1"/>
    <col min="10257" max="10257" width="7.5703125" style="144" bestFit="1" customWidth="1"/>
    <col min="10258" max="10258" width="7.140625" style="144" bestFit="1" customWidth="1"/>
    <col min="10259" max="10259" width="1.140625" style="144" customWidth="1"/>
    <col min="10260" max="10496" width="6.85546875" style="144" customWidth="1"/>
    <col min="10497" max="10497" width="5.140625" style="144" bestFit="1" customWidth="1"/>
    <col min="10498" max="10498" width="11.7109375" style="144" bestFit="1" customWidth="1"/>
    <col min="10499" max="10499" width="1.85546875" style="144" customWidth="1"/>
    <col min="10500" max="10500" width="3.42578125" style="144" customWidth="1"/>
    <col min="10501" max="10501" width="7.85546875" style="144" customWidth="1"/>
    <col min="10502" max="10502" width="5.85546875" style="144" customWidth="1"/>
    <col min="10503" max="10503" width="5.42578125" style="144" customWidth="1"/>
    <col min="10504" max="10504" width="7.85546875" style="144" bestFit="1" customWidth="1"/>
    <col min="10505" max="10505" width="1.28515625" style="144" customWidth="1"/>
    <col min="10506" max="10506" width="3.42578125" style="144" customWidth="1"/>
    <col min="10507" max="10507" width="7.85546875" style="144" customWidth="1"/>
    <col min="10508" max="10508" width="2.42578125" style="144" customWidth="1"/>
    <col min="10509" max="10509" width="9" style="144" customWidth="1"/>
    <col min="10510" max="10510" width="7.85546875" style="144" bestFit="1" customWidth="1"/>
    <col min="10511" max="10511" width="2.42578125" style="144" customWidth="1"/>
    <col min="10512" max="10512" width="1.140625" style="144" customWidth="1"/>
    <col min="10513" max="10513" width="7.5703125" style="144" bestFit="1" customWidth="1"/>
    <col min="10514" max="10514" width="7.140625" style="144" bestFit="1" customWidth="1"/>
    <col min="10515" max="10515" width="1.140625" style="144" customWidth="1"/>
    <col min="10516" max="10752" width="6.85546875" style="144" customWidth="1"/>
    <col min="10753" max="10753" width="5.140625" style="144" bestFit="1" customWidth="1"/>
    <col min="10754" max="10754" width="11.7109375" style="144" bestFit="1" customWidth="1"/>
    <col min="10755" max="10755" width="1.85546875" style="144" customWidth="1"/>
    <col min="10756" max="10756" width="3.42578125" style="144" customWidth="1"/>
    <col min="10757" max="10757" width="7.85546875" style="144" customWidth="1"/>
    <col min="10758" max="10758" width="5.85546875" style="144" customWidth="1"/>
    <col min="10759" max="10759" width="5.42578125" style="144" customWidth="1"/>
    <col min="10760" max="10760" width="7.85546875" style="144" bestFit="1" customWidth="1"/>
    <col min="10761" max="10761" width="1.28515625" style="144" customWidth="1"/>
    <col min="10762" max="10762" width="3.42578125" style="144" customWidth="1"/>
    <col min="10763" max="10763" width="7.85546875" style="144" customWidth="1"/>
    <col min="10764" max="10764" width="2.42578125" style="144" customWidth="1"/>
    <col min="10765" max="10765" width="9" style="144" customWidth="1"/>
    <col min="10766" max="10766" width="7.85546875" style="144" bestFit="1" customWidth="1"/>
    <col min="10767" max="10767" width="2.42578125" style="144" customWidth="1"/>
    <col min="10768" max="10768" width="1.140625" style="144" customWidth="1"/>
    <col min="10769" max="10769" width="7.5703125" style="144" bestFit="1" customWidth="1"/>
    <col min="10770" max="10770" width="7.140625" style="144" bestFit="1" customWidth="1"/>
    <col min="10771" max="10771" width="1.140625" style="144" customWidth="1"/>
    <col min="10772" max="11008" width="6.85546875" style="144" customWidth="1"/>
    <col min="11009" max="11009" width="5.140625" style="144" bestFit="1" customWidth="1"/>
    <col min="11010" max="11010" width="11.7109375" style="144" bestFit="1" customWidth="1"/>
    <col min="11011" max="11011" width="1.85546875" style="144" customWidth="1"/>
    <col min="11012" max="11012" width="3.42578125" style="144" customWidth="1"/>
    <col min="11013" max="11013" width="7.85546875" style="144" customWidth="1"/>
    <col min="11014" max="11014" width="5.85546875" style="144" customWidth="1"/>
    <col min="11015" max="11015" width="5.42578125" style="144" customWidth="1"/>
    <col min="11016" max="11016" width="7.85546875" style="144" bestFit="1" customWidth="1"/>
    <col min="11017" max="11017" width="1.28515625" style="144" customWidth="1"/>
    <col min="11018" max="11018" width="3.42578125" style="144" customWidth="1"/>
    <col min="11019" max="11019" width="7.85546875" style="144" customWidth="1"/>
    <col min="11020" max="11020" width="2.42578125" style="144" customWidth="1"/>
    <col min="11021" max="11021" width="9" style="144" customWidth="1"/>
    <col min="11022" max="11022" width="7.85546875" style="144" bestFit="1" customWidth="1"/>
    <col min="11023" max="11023" width="2.42578125" style="144" customWidth="1"/>
    <col min="11024" max="11024" width="1.140625" style="144" customWidth="1"/>
    <col min="11025" max="11025" width="7.5703125" style="144" bestFit="1" customWidth="1"/>
    <col min="11026" max="11026" width="7.140625" style="144" bestFit="1" customWidth="1"/>
    <col min="11027" max="11027" width="1.140625" style="144" customWidth="1"/>
    <col min="11028" max="11264" width="6.85546875" style="144" customWidth="1"/>
    <col min="11265" max="11265" width="5.140625" style="144" bestFit="1" customWidth="1"/>
    <col min="11266" max="11266" width="11.7109375" style="144" bestFit="1" customWidth="1"/>
    <col min="11267" max="11267" width="1.85546875" style="144" customWidth="1"/>
    <col min="11268" max="11268" width="3.42578125" style="144" customWidth="1"/>
    <col min="11269" max="11269" width="7.85546875" style="144" customWidth="1"/>
    <col min="11270" max="11270" width="5.85546875" style="144" customWidth="1"/>
    <col min="11271" max="11271" width="5.42578125" style="144" customWidth="1"/>
    <col min="11272" max="11272" width="7.85546875" style="144" bestFit="1" customWidth="1"/>
    <col min="11273" max="11273" width="1.28515625" style="144" customWidth="1"/>
    <col min="11274" max="11274" width="3.42578125" style="144" customWidth="1"/>
    <col min="11275" max="11275" width="7.85546875" style="144" customWidth="1"/>
    <col min="11276" max="11276" width="2.42578125" style="144" customWidth="1"/>
    <col min="11277" max="11277" width="9" style="144" customWidth="1"/>
    <col min="11278" max="11278" width="7.85546875" style="144" bestFit="1" customWidth="1"/>
    <col min="11279" max="11279" width="2.42578125" style="144" customWidth="1"/>
    <col min="11280" max="11280" width="1.140625" style="144" customWidth="1"/>
    <col min="11281" max="11281" width="7.5703125" style="144" bestFit="1" customWidth="1"/>
    <col min="11282" max="11282" width="7.140625" style="144" bestFit="1" customWidth="1"/>
    <col min="11283" max="11283" width="1.140625" style="144" customWidth="1"/>
    <col min="11284" max="11520" width="6.85546875" style="144" customWidth="1"/>
    <col min="11521" max="11521" width="5.140625" style="144" bestFit="1" customWidth="1"/>
    <col min="11522" max="11522" width="11.7109375" style="144" bestFit="1" customWidth="1"/>
    <col min="11523" max="11523" width="1.85546875" style="144" customWidth="1"/>
    <col min="11524" max="11524" width="3.42578125" style="144" customWidth="1"/>
    <col min="11525" max="11525" width="7.85546875" style="144" customWidth="1"/>
    <col min="11526" max="11526" width="5.85546875" style="144" customWidth="1"/>
    <col min="11527" max="11527" width="5.42578125" style="144" customWidth="1"/>
    <col min="11528" max="11528" width="7.85546875" style="144" bestFit="1" customWidth="1"/>
    <col min="11529" max="11529" width="1.28515625" style="144" customWidth="1"/>
    <col min="11530" max="11530" width="3.42578125" style="144" customWidth="1"/>
    <col min="11531" max="11531" width="7.85546875" style="144" customWidth="1"/>
    <col min="11532" max="11532" width="2.42578125" style="144" customWidth="1"/>
    <col min="11533" max="11533" width="9" style="144" customWidth="1"/>
    <col min="11534" max="11534" width="7.85546875" style="144" bestFit="1" customWidth="1"/>
    <col min="11535" max="11535" width="2.42578125" style="144" customWidth="1"/>
    <col min="11536" max="11536" width="1.140625" style="144" customWidth="1"/>
    <col min="11537" max="11537" width="7.5703125" style="144" bestFit="1" customWidth="1"/>
    <col min="11538" max="11538" width="7.140625" style="144" bestFit="1" customWidth="1"/>
    <col min="11539" max="11539" width="1.140625" style="144" customWidth="1"/>
    <col min="11540" max="11776" width="6.85546875" style="144" customWidth="1"/>
    <col min="11777" max="11777" width="5.140625" style="144" bestFit="1" customWidth="1"/>
    <col min="11778" max="11778" width="11.7109375" style="144" bestFit="1" customWidth="1"/>
    <col min="11779" max="11779" width="1.85546875" style="144" customWidth="1"/>
    <col min="11780" max="11780" width="3.42578125" style="144" customWidth="1"/>
    <col min="11781" max="11781" width="7.85546875" style="144" customWidth="1"/>
    <col min="11782" max="11782" width="5.85546875" style="144" customWidth="1"/>
    <col min="11783" max="11783" width="5.42578125" style="144" customWidth="1"/>
    <col min="11784" max="11784" width="7.85546875" style="144" bestFit="1" customWidth="1"/>
    <col min="11785" max="11785" width="1.28515625" style="144" customWidth="1"/>
    <col min="11786" max="11786" width="3.42578125" style="144" customWidth="1"/>
    <col min="11787" max="11787" width="7.85546875" style="144" customWidth="1"/>
    <col min="11788" max="11788" width="2.42578125" style="144" customWidth="1"/>
    <col min="11789" max="11789" width="9" style="144" customWidth="1"/>
    <col min="11790" max="11790" width="7.85546875" style="144" bestFit="1" customWidth="1"/>
    <col min="11791" max="11791" width="2.42578125" style="144" customWidth="1"/>
    <col min="11792" max="11792" width="1.140625" style="144" customWidth="1"/>
    <col min="11793" max="11793" width="7.5703125" style="144" bestFit="1" customWidth="1"/>
    <col min="11794" max="11794" width="7.140625" style="144" bestFit="1" customWidth="1"/>
    <col min="11795" max="11795" width="1.140625" style="144" customWidth="1"/>
    <col min="11796" max="12032" width="6.85546875" style="144" customWidth="1"/>
    <col min="12033" max="12033" width="5.140625" style="144" bestFit="1" customWidth="1"/>
    <col min="12034" max="12034" width="11.7109375" style="144" bestFit="1" customWidth="1"/>
    <col min="12035" max="12035" width="1.85546875" style="144" customWidth="1"/>
    <col min="12036" max="12036" width="3.42578125" style="144" customWidth="1"/>
    <col min="12037" max="12037" width="7.85546875" style="144" customWidth="1"/>
    <col min="12038" max="12038" width="5.85546875" style="144" customWidth="1"/>
    <col min="12039" max="12039" width="5.42578125" style="144" customWidth="1"/>
    <col min="12040" max="12040" width="7.85546875" style="144" bestFit="1" customWidth="1"/>
    <col min="12041" max="12041" width="1.28515625" style="144" customWidth="1"/>
    <col min="12042" max="12042" width="3.42578125" style="144" customWidth="1"/>
    <col min="12043" max="12043" width="7.85546875" style="144" customWidth="1"/>
    <col min="12044" max="12044" width="2.42578125" style="144" customWidth="1"/>
    <col min="12045" max="12045" width="9" style="144" customWidth="1"/>
    <col min="12046" max="12046" width="7.85546875" style="144" bestFit="1" customWidth="1"/>
    <col min="12047" max="12047" width="2.42578125" style="144" customWidth="1"/>
    <col min="12048" max="12048" width="1.140625" style="144" customWidth="1"/>
    <col min="12049" max="12049" width="7.5703125" style="144" bestFit="1" customWidth="1"/>
    <col min="12050" max="12050" width="7.140625" style="144" bestFit="1" customWidth="1"/>
    <col min="12051" max="12051" width="1.140625" style="144" customWidth="1"/>
    <col min="12052" max="12288" width="6.85546875" style="144" customWidth="1"/>
    <col min="12289" max="12289" width="5.140625" style="144" bestFit="1" customWidth="1"/>
    <col min="12290" max="12290" width="11.7109375" style="144" bestFit="1" customWidth="1"/>
    <col min="12291" max="12291" width="1.85546875" style="144" customWidth="1"/>
    <col min="12292" max="12292" width="3.42578125" style="144" customWidth="1"/>
    <col min="12293" max="12293" width="7.85546875" style="144" customWidth="1"/>
    <col min="12294" max="12294" width="5.85546875" style="144" customWidth="1"/>
    <col min="12295" max="12295" width="5.42578125" style="144" customWidth="1"/>
    <col min="12296" max="12296" width="7.85546875" style="144" bestFit="1" customWidth="1"/>
    <col min="12297" max="12297" width="1.28515625" style="144" customWidth="1"/>
    <col min="12298" max="12298" width="3.42578125" style="144" customWidth="1"/>
    <col min="12299" max="12299" width="7.85546875" style="144" customWidth="1"/>
    <col min="12300" max="12300" width="2.42578125" style="144" customWidth="1"/>
    <col min="12301" max="12301" width="9" style="144" customWidth="1"/>
    <col min="12302" max="12302" width="7.85546875" style="144" bestFit="1" customWidth="1"/>
    <col min="12303" max="12303" width="2.42578125" style="144" customWidth="1"/>
    <col min="12304" max="12304" width="1.140625" style="144" customWidth="1"/>
    <col min="12305" max="12305" width="7.5703125" style="144" bestFit="1" customWidth="1"/>
    <col min="12306" max="12306" width="7.140625" style="144" bestFit="1" customWidth="1"/>
    <col min="12307" max="12307" width="1.140625" style="144" customWidth="1"/>
    <col min="12308" max="12544" width="6.85546875" style="144" customWidth="1"/>
    <col min="12545" max="12545" width="5.140625" style="144" bestFit="1" customWidth="1"/>
    <col min="12546" max="12546" width="11.7109375" style="144" bestFit="1" customWidth="1"/>
    <col min="12547" max="12547" width="1.85546875" style="144" customWidth="1"/>
    <col min="12548" max="12548" width="3.42578125" style="144" customWidth="1"/>
    <col min="12549" max="12549" width="7.85546875" style="144" customWidth="1"/>
    <col min="12550" max="12550" width="5.85546875" style="144" customWidth="1"/>
    <col min="12551" max="12551" width="5.42578125" style="144" customWidth="1"/>
    <col min="12552" max="12552" width="7.85546875" style="144" bestFit="1" customWidth="1"/>
    <col min="12553" max="12553" width="1.28515625" style="144" customWidth="1"/>
    <col min="12554" max="12554" width="3.42578125" style="144" customWidth="1"/>
    <col min="12555" max="12555" width="7.85546875" style="144" customWidth="1"/>
    <col min="12556" max="12556" width="2.42578125" style="144" customWidth="1"/>
    <col min="12557" max="12557" width="9" style="144" customWidth="1"/>
    <col min="12558" max="12558" width="7.85546875" style="144" bestFit="1" customWidth="1"/>
    <col min="12559" max="12559" width="2.42578125" style="144" customWidth="1"/>
    <col min="12560" max="12560" width="1.140625" style="144" customWidth="1"/>
    <col min="12561" max="12561" width="7.5703125" style="144" bestFit="1" customWidth="1"/>
    <col min="12562" max="12562" width="7.140625" style="144" bestFit="1" customWidth="1"/>
    <col min="12563" max="12563" width="1.140625" style="144" customWidth="1"/>
    <col min="12564" max="12800" width="6.85546875" style="144" customWidth="1"/>
    <col min="12801" max="12801" width="5.140625" style="144" bestFit="1" customWidth="1"/>
    <col min="12802" max="12802" width="11.7109375" style="144" bestFit="1" customWidth="1"/>
    <col min="12803" max="12803" width="1.85546875" style="144" customWidth="1"/>
    <col min="12804" max="12804" width="3.42578125" style="144" customWidth="1"/>
    <col min="12805" max="12805" width="7.85546875" style="144" customWidth="1"/>
    <col min="12806" max="12806" width="5.85546875" style="144" customWidth="1"/>
    <col min="12807" max="12807" width="5.42578125" style="144" customWidth="1"/>
    <col min="12808" max="12808" width="7.85546875" style="144" bestFit="1" customWidth="1"/>
    <col min="12809" max="12809" width="1.28515625" style="144" customWidth="1"/>
    <col min="12810" max="12810" width="3.42578125" style="144" customWidth="1"/>
    <col min="12811" max="12811" width="7.85546875" style="144" customWidth="1"/>
    <col min="12812" max="12812" width="2.42578125" style="144" customWidth="1"/>
    <col min="12813" max="12813" width="9" style="144" customWidth="1"/>
    <col min="12814" max="12814" width="7.85546875" style="144" bestFit="1" customWidth="1"/>
    <col min="12815" max="12815" width="2.42578125" style="144" customWidth="1"/>
    <col min="12816" max="12816" width="1.140625" style="144" customWidth="1"/>
    <col min="12817" max="12817" width="7.5703125" style="144" bestFit="1" customWidth="1"/>
    <col min="12818" max="12818" width="7.140625" style="144" bestFit="1" customWidth="1"/>
    <col min="12819" max="12819" width="1.140625" style="144" customWidth="1"/>
    <col min="12820" max="13056" width="6.85546875" style="144" customWidth="1"/>
    <col min="13057" max="13057" width="5.140625" style="144" bestFit="1" customWidth="1"/>
    <col min="13058" max="13058" width="11.7109375" style="144" bestFit="1" customWidth="1"/>
    <col min="13059" max="13059" width="1.85546875" style="144" customWidth="1"/>
    <col min="13060" max="13060" width="3.42578125" style="144" customWidth="1"/>
    <col min="13061" max="13061" width="7.85546875" style="144" customWidth="1"/>
    <col min="13062" max="13062" width="5.85546875" style="144" customWidth="1"/>
    <col min="13063" max="13063" width="5.42578125" style="144" customWidth="1"/>
    <col min="13064" max="13064" width="7.85546875" style="144" bestFit="1" customWidth="1"/>
    <col min="13065" max="13065" width="1.28515625" style="144" customWidth="1"/>
    <col min="13066" max="13066" width="3.42578125" style="144" customWidth="1"/>
    <col min="13067" max="13067" width="7.85546875" style="144" customWidth="1"/>
    <col min="13068" max="13068" width="2.42578125" style="144" customWidth="1"/>
    <col min="13069" max="13069" width="9" style="144" customWidth="1"/>
    <col min="13070" max="13070" width="7.85546875" style="144" bestFit="1" customWidth="1"/>
    <col min="13071" max="13071" width="2.42578125" style="144" customWidth="1"/>
    <col min="13072" max="13072" width="1.140625" style="144" customWidth="1"/>
    <col min="13073" max="13073" width="7.5703125" style="144" bestFit="1" customWidth="1"/>
    <col min="13074" max="13074" width="7.140625" style="144" bestFit="1" customWidth="1"/>
    <col min="13075" max="13075" width="1.140625" style="144" customWidth="1"/>
    <col min="13076" max="13312" width="6.85546875" style="144" customWidth="1"/>
    <col min="13313" max="13313" width="5.140625" style="144" bestFit="1" customWidth="1"/>
    <col min="13314" max="13314" width="11.7109375" style="144" bestFit="1" customWidth="1"/>
    <col min="13315" max="13315" width="1.85546875" style="144" customWidth="1"/>
    <col min="13316" max="13316" width="3.42578125" style="144" customWidth="1"/>
    <col min="13317" max="13317" width="7.85546875" style="144" customWidth="1"/>
    <col min="13318" max="13318" width="5.85546875" style="144" customWidth="1"/>
    <col min="13319" max="13319" width="5.42578125" style="144" customWidth="1"/>
    <col min="13320" max="13320" width="7.85546875" style="144" bestFit="1" customWidth="1"/>
    <col min="13321" max="13321" width="1.28515625" style="144" customWidth="1"/>
    <col min="13322" max="13322" width="3.42578125" style="144" customWidth="1"/>
    <col min="13323" max="13323" width="7.85546875" style="144" customWidth="1"/>
    <col min="13324" max="13324" width="2.42578125" style="144" customWidth="1"/>
    <col min="13325" max="13325" width="9" style="144" customWidth="1"/>
    <col min="13326" max="13326" width="7.85546875" style="144" bestFit="1" customWidth="1"/>
    <col min="13327" max="13327" width="2.42578125" style="144" customWidth="1"/>
    <col min="13328" max="13328" width="1.140625" style="144" customWidth="1"/>
    <col min="13329" max="13329" width="7.5703125" style="144" bestFit="1" customWidth="1"/>
    <col min="13330" max="13330" width="7.140625" style="144" bestFit="1" customWidth="1"/>
    <col min="13331" max="13331" width="1.140625" style="144" customWidth="1"/>
    <col min="13332" max="13568" width="6.85546875" style="144" customWidth="1"/>
    <col min="13569" max="13569" width="5.140625" style="144" bestFit="1" customWidth="1"/>
    <col min="13570" max="13570" width="11.7109375" style="144" bestFit="1" customWidth="1"/>
    <col min="13571" max="13571" width="1.85546875" style="144" customWidth="1"/>
    <col min="13572" max="13572" width="3.42578125" style="144" customWidth="1"/>
    <col min="13573" max="13573" width="7.85546875" style="144" customWidth="1"/>
    <col min="13574" max="13574" width="5.85546875" style="144" customWidth="1"/>
    <col min="13575" max="13575" width="5.42578125" style="144" customWidth="1"/>
    <col min="13576" max="13576" width="7.85546875" style="144" bestFit="1" customWidth="1"/>
    <col min="13577" max="13577" width="1.28515625" style="144" customWidth="1"/>
    <col min="13578" max="13578" width="3.42578125" style="144" customWidth="1"/>
    <col min="13579" max="13579" width="7.85546875" style="144" customWidth="1"/>
    <col min="13580" max="13580" width="2.42578125" style="144" customWidth="1"/>
    <col min="13581" max="13581" width="9" style="144" customWidth="1"/>
    <col min="13582" max="13582" width="7.85546875" style="144" bestFit="1" customWidth="1"/>
    <col min="13583" max="13583" width="2.42578125" style="144" customWidth="1"/>
    <col min="13584" max="13584" width="1.140625" style="144" customWidth="1"/>
    <col min="13585" max="13585" width="7.5703125" style="144" bestFit="1" customWidth="1"/>
    <col min="13586" max="13586" width="7.140625" style="144" bestFit="1" customWidth="1"/>
    <col min="13587" max="13587" width="1.140625" style="144" customWidth="1"/>
    <col min="13588" max="13824" width="6.85546875" style="144" customWidth="1"/>
    <col min="13825" max="13825" width="5.140625" style="144" bestFit="1" customWidth="1"/>
    <col min="13826" max="13826" width="11.7109375" style="144" bestFit="1" customWidth="1"/>
    <col min="13827" max="13827" width="1.85546875" style="144" customWidth="1"/>
    <col min="13828" max="13828" width="3.42578125" style="144" customWidth="1"/>
    <col min="13829" max="13829" width="7.85546875" style="144" customWidth="1"/>
    <col min="13830" max="13830" width="5.85546875" style="144" customWidth="1"/>
    <col min="13831" max="13831" width="5.42578125" style="144" customWidth="1"/>
    <col min="13832" max="13832" width="7.85546875" style="144" bestFit="1" customWidth="1"/>
    <col min="13833" max="13833" width="1.28515625" style="144" customWidth="1"/>
    <col min="13834" max="13834" width="3.42578125" style="144" customWidth="1"/>
    <col min="13835" max="13835" width="7.85546875" style="144" customWidth="1"/>
    <col min="13836" max="13836" width="2.42578125" style="144" customWidth="1"/>
    <col min="13837" max="13837" width="9" style="144" customWidth="1"/>
    <col min="13838" max="13838" width="7.85546875" style="144" bestFit="1" customWidth="1"/>
    <col min="13839" max="13839" width="2.42578125" style="144" customWidth="1"/>
    <col min="13840" max="13840" width="1.140625" style="144" customWidth="1"/>
    <col min="13841" max="13841" width="7.5703125" style="144" bestFit="1" customWidth="1"/>
    <col min="13842" max="13842" width="7.140625" style="144" bestFit="1" customWidth="1"/>
    <col min="13843" max="13843" width="1.140625" style="144" customWidth="1"/>
    <col min="13844" max="14080" width="6.85546875" style="144" customWidth="1"/>
    <col min="14081" max="14081" width="5.140625" style="144" bestFit="1" customWidth="1"/>
    <col min="14082" max="14082" width="11.7109375" style="144" bestFit="1" customWidth="1"/>
    <col min="14083" max="14083" width="1.85546875" style="144" customWidth="1"/>
    <col min="14084" max="14084" width="3.42578125" style="144" customWidth="1"/>
    <col min="14085" max="14085" width="7.85546875" style="144" customWidth="1"/>
    <col min="14086" max="14086" width="5.85546875" style="144" customWidth="1"/>
    <col min="14087" max="14087" width="5.42578125" style="144" customWidth="1"/>
    <col min="14088" max="14088" width="7.85546875" style="144" bestFit="1" customWidth="1"/>
    <col min="14089" max="14089" width="1.28515625" style="144" customWidth="1"/>
    <col min="14090" max="14090" width="3.42578125" style="144" customWidth="1"/>
    <col min="14091" max="14091" width="7.85546875" style="144" customWidth="1"/>
    <col min="14092" max="14092" width="2.42578125" style="144" customWidth="1"/>
    <col min="14093" max="14093" width="9" style="144" customWidth="1"/>
    <col min="14094" max="14094" width="7.85546875" style="144" bestFit="1" customWidth="1"/>
    <col min="14095" max="14095" width="2.42578125" style="144" customWidth="1"/>
    <col min="14096" max="14096" width="1.140625" style="144" customWidth="1"/>
    <col min="14097" max="14097" width="7.5703125" style="144" bestFit="1" customWidth="1"/>
    <col min="14098" max="14098" width="7.140625" style="144" bestFit="1" customWidth="1"/>
    <col min="14099" max="14099" width="1.140625" style="144" customWidth="1"/>
    <col min="14100" max="14336" width="6.85546875" style="144" customWidth="1"/>
    <col min="14337" max="14337" width="5.140625" style="144" bestFit="1" customWidth="1"/>
    <col min="14338" max="14338" width="11.7109375" style="144" bestFit="1" customWidth="1"/>
    <col min="14339" max="14339" width="1.85546875" style="144" customWidth="1"/>
    <col min="14340" max="14340" width="3.42578125" style="144" customWidth="1"/>
    <col min="14341" max="14341" width="7.85546875" style="144" customWidth="1"/>
    <col min="14342" max="14342" width="5.85546875" style="144" customWidth="1"/>
    <col min="14343" max="14343" width="5.42578125" style="144" customWidth="1"/>
    <col min="14344" max="14344" width="7.85546875" style="144" bestFit="1" customWidth="1"/>
    <col min="14345" max="14345" width="1.28515625" style="144" customWidth="1"/>
    <col min="14346" max="14346" width="3.42578125" style="144" customWidth="1"/>
    <col min="14347" max="14347" width="7.85546875" style="144" customWidth="1"/>
    <col min="14348" max="14348" width="2.42578125" style="144" customWidth="1"/>
    <col min="14349" max="14349" width="9" style="144" customWidth="1"/>
    <col min="14350" max="14350" width="7.85546875" style="144" bestFit="1" customWidth="1"/>
    <col min="14351" max="14351" width="2.42578125" style="144" customWidth="1"/>
    <col min="14352" max="14352" width="1.140625" style="144" customWidth="1"/>
    <col min="14353" max="14353" width="7.5703125" style="144" bestFit="1" customWidth="1"/>
    <col min="14354" max="14354" width="7.140625" style="144" bestFit="1" customWidth="1"/>
    <col min="14355" max="14355" width="1.140625" style="144" customWidth="1"/>
    <col min="14356" max="14592" width="6.85546875" style="144" customWidth="1"/>
    <col min="14593" max="14593" width="5.140625" style="144" bestFit="1" customWidth="1"/>
    <col min="14594" max="14594" width="11.7109375" style="144" bestFit="1" customWidth="1"/>
    <col min="14595" max="14595" width="1.85546875" style="144" customWidth="1"/>
    <col min="14596" max="14596" width="3.42578125" style="144" customWidth="1"/>
    <col min="14597" max="14597" width="7.85546875" style="144" customWidth="1"/>
    <col min="14598" max="14598" width="5.85546875" style="144" customWidth="1"/>
    <col min="14599" max="14599" width="5.42578125" style="144" customWidth="1"/>
    <col min="14600" max="14600" width="7.85546875" style="144" bestFit="1" customWidth="1"/>
    <col min="14601" max="14601" width="1.28515625" style="144" customWidth="1"/>
    <col min="14602" max="14602" width="3.42578125" style="144" customWidth="1"/>
    <col min="14603" max="14603" width="7.85546875" style="144" customWidth="1"/>
    <col min="14604" max="14604" width="2.42578125" style="144" customWidth="1"/>
    <col min="14605" max="14605" width="9" style="144" customWidth="1"/>
    <col min="14606" max="14606" width="7.85546875" style="144" bestFit="1" customWidth="1"/>
    <col min="14607" max="14607" width="2.42578125" style="144" customWidth="1"/>
    <col min="14608" max="14608" width="1.140625" style="144" customWidth="1"/>
    <col min="14609" max="14609" width="7.5703125" style="144" bestFit="1" customWidth="1"/>
    <col min="14610" max="14610" width="7.140625" style="144" bestFit="1" customWidth="1"/>
    <col min="14611" max="14611" width="1.140625" style="144" customWidth="1"/>
    <col min="14612" max="14848" width="6.85546875" style="144" customWidth="1"/>
    <col min="14849" max="14849" width="5.140625" style="144" bestFit="1" customWidth="1"/>
    <col min="14850" max="14850" width="11.7109375" style="144" bestFit="1" customWidth="1"/>
    <col min="14851" max="14851" width="1.85546875" style="144" customWidth="1"/>
    <col min="14852" max="14852" width="3.42578125" style="144" customWidth="1"/>
    <col min="14853" max="14853" width="7.85546875" style="144" customWidth="1"/>
    <col min="14854" max="14854" width="5.85546875" style="144" customWidth="1"/>
    <col min="14855" max="14855" width="5.42578125" style="144" customWidth="1"/>
    <col min="14856" max="14856" width="7.85546875" style="144" bestFit="1" customWidth="1"/>
    <col min="14857" max="14857" width="1.28515625" style="144" customWidth="1"/>
    <col min="14858" max="14858" width="3.42578125" style="144" customWidth="1"/>
    <col min="14859" max="14859" width="7.85546875" style="144" customWidth="1"/>
    <col min="14860" max="14860" width="2.42578125" style="144" customWidth="1"/>
    <col min="14861" max="14861" width="9" style="144" customWidth="1"/>
    <col min="14862" max="14862" width="7.85546875" style="144" bestFit="1" customWidth="1"/>
    <col min="14863" max="14863" width="2.42578125" style="144" customWidth="1"/>
    <col min="14864" max="14864" width="1.140625" style="144" customWidth="1"/>
    <col min="14865" max="14865" width="7.5703125" style="144" bestFit="1" customWidth="1"/>
    <col min="14866" max="14866" width="7.140625" style="144" bestFit="1" customWidth="1"/>
    <col min="14867" max="14867" width="1.140625" style="144" customWidth="1"/>
    <col min="14868" max="15104" width="6.85546875" style="144" customWidth="1"/>
    <col min="15105" max="15105" width="5.140625" style="144" bestFit="1" customWidth="1"/>
    <col min="15106" max="15106" width="11.7109375" style="144" bestFit="1" customWidth="1"/>
    <col min="15107" max="15107" width="1.85546875" style="144" customWidth="1"/>
    <col min="15108" max="15108" width="3.42578125" style="144" customWidth="1"/>
    <col min="15109" max="15109" width="7.85546875" style="144" customWidth="1"/>
    <col min="15110" max="15110" width="5.85546875" style="144" customWidth="1"/>
    <col min="15111" max="15111" width="5.42578125" style="144" customWidth="1"/>
    <col min="15112" max="15112" width="7.85546875" style="144" bestFit="1" customWidth="1"/>
    <col min="15113" max="15113" width="1.28515625" style="144" customWidth="1"/>
    <col min="15114" max="15114" width="3.42578125" style="144" customWidth="1"/>
    <col min="15115" max="15115" width="7.85546875" style="144" customWidth="1"/>
    <col min="15116" max="15116" width="2.42578125" style="144" customWidth="1"/>
    <col min="15117" max="15117" width="9" style="144" customWidth="1"/>
    <col min="15118" max="15118" width="7.85546875" style="144" bestFit="1" customWidth="1"/>
    <col min="15119" max="15119" width="2.42578125" style="144" customWidth="1"/>
    <col min="15120" max="15120" width="1.140625" style="144" customWidth="1"/>
    <col min="15121" max="15121" width="7.5703125" style="144" bestFit="1" customWidth="1"/>
    <col min="15122" max="15122" width="7.140625" style="144" bestFit="1" customWidth="1"/>
    <col min="15123" max="15123" width="1.140625" style="144" customWidth="1"/>
    <col min="15124" max="15360" width="6.85546875" style="144" customWidth="1"/>
    <col min="15361" max="15361" width="5.140625" style="144" bestFit="1" customWidth="1"/>
    <col min="15362" max="15362" width="11.7109375" style="144" bestFit="1" customWidth="1"/>
    <col min="15363" max="15363" width="1.85546875" style="144" customWidth="1"/>
    <col min="15364" max="15364" width="3.42578125" style="144" customWidth="1"/>
    <col min="15365" max="15365" width="7.85546875" style="144" customWidth="1"/>
    <col min="15366" max="15366" width="5.85546875" style="144" customWidth="1"/>
    <col min="15367" max="15367" width="5.42578125" style="144" customWidth="1"/>
    <col min="15368" max="15368" width="7.85546875" style="144" bestFit="1" customWidth="1"/>
    <col min="15369" max="15369" width="1.28515625" style="144" customWidth="1"/>
    <col min="15370" max="15370" width="3.42578125" style="144" customWidth="1"/>
    <col min="15371" max="15371" width="7.85546875" style="144" customWidth="1"/>
    <col min="15372" max="15372" width="2.42578125" style="144" customWidth="1"/>
    <col min="15373" max="15373" width="9" style="144" customWidth="1"/>
    <col min="15374" max="15374" width="7.85546875" style="144" bestFit="1" customWidth="1"/>
    <col min="15375" max="15375" width="2.42578125" style="144" customWidth="1"/>
    <col min="15376" max="15376" width="1.140625" style="144" customWidth="1"/>
    <col min="15377" max="15377" width="7.5703125" style="144" bestFit="1" customWidth="1"/>
    <col min="15378" max="15378" width="7.140625" style="144" bestFit="1" customWidth="1"/>
    <col min="15379" max="15379" width="1.140625" style="144" customWidth="1"/>
    <col min="15380" max="15616" width="6.85546875" style="144" customWidth="1"/>
    <col min="15617" max="15617" width="5.140625" style="144" bestFit="1" customWidth="1"/>
    <col min="15618" max="15618" width="11.7109375" style="144" bestFit="1" customWidth="1"/>
    <col min="15619" max="15619" width="1.85546875" style="144" customWidth="1"/>
    <col min="15620" max="15620" width="3.42578125" style="144" customWidth="1"/>
    <col min="15621" max="15621" width="7.85546875" style="144" customWidth="1"/>
    <col min="15622" max="15622" width="5.85546875" style="144" customWidth="1"/>
    <col min="15623" max="15623" width="5.42578125" style="144" customWidth="1"/>
    <col min="15624" max="15624" width="7.85546875" style="144" bestFit="1" customWidth="1"/>
    <col min="15625" max="15625" width="1.28515625" style="144" customWidth="1"/>
    <col min="15626" max="15626" width="3.42578125" style="144" customWidth="1"/>
    <col min="15627" max="15627" width="7.85546875" style="144" customWidth="1"/>
    <col min="15628" max="15628" width="2.42578125" style="144" customWidth="1"/>
    <col min="15629" max="15629" width="9" style="144" customWidth="1"/>
    <col min="15630" max="15630" width="7.85546875" style="144" bestFit="1" customWidth="1"/>
    <col min="15631" max="15631" width="2.42578125" style="144" customWidth="1"/>
    <col min="15632" max="15632" width="1.140625" style="144" customWidth="1"/>
    <col min="15633" max="15633" width="7.5703125" style="144" bestFit="1" customWidth="1"/>
    <col min="15634" max="15634" width="7.140625" style="144" bestFit="1" customWidth="1"/>
    <col min="15635" max="15635" width="1.140625" style="144" customWidth="1"/>
    <col min="15636" max="15872" width="6.85546875" style="144" customWidth="1"/>
    <col min="15873" max="15873" width="5.140625" style="144" bestFit="1" customWidth="1"/>
    <col min="15874" max="15874" width="11.7109375" style="144" bestFit="1" customWidth="1"/>
    <col min="15875" max="15875" width="1.85546875" style="144" customWidth="1"/>
    <col min="15876" max="15876" width="3.42578125" style="144" customWidth="1"/>
    <col min="15877" max="15877" width="7.85546875" style="144" customWidth="1"/>
    <col min="15878" max="15878" width="5.85546875" style="144" customWidth="1"/>
    <col min="15879" max="15879" width="5.42578125" style="144" customWidth="1"/>
    <col min="15880" max="15880" width="7.85546875" style="144" bestFit="1" customWidth="1"/>
    <col min="15881" max="15881" width="1.28515625" style="144" customWidth="1"/>
    <col min="15882" max="15882" width="3.42578125" style="144" customWidth="1"/>
    <col min="15883" max="15883" width="7.85546875" style="144" customWidth="1"/>
    <col min="15884" max="15884" width="2.42578125" style="144" customWidth="1"/>
    <col min="15885" max="15885" width="9" style="144" customWidth="1"/>
    <col min="15886" max="15886" width="7.85546875" style="144" bestFit="1" customWidth="1"/>
    <col min="15887" max="15887" width="2.42578125" style="144" customWidth="1"/>
    <col min="15888" max="15888" width="1.140625" style="144" customWidth="1"/>
    <col min="15889" max="15889" width="7.5703125" style="144" bestFit="1" customWidth="1"/>
    <col min="15890" max="15890" width="7.140625" style="144" bestFit="1" customWidth="1"/>
    <col min="15891" max="15891" width="1.140625" style="144" customWidth="1"/>
    <col min="15892" max="16128" width="6.85546875" style="144" customWidth="1"/>
    <col min="16129" max="16129" width="5.140625" style="144" bestFit="1" customWidth="1"/>
    <col min="16130" max="16130" width="11.7109375" style="144" bestFit="1" customWidth="1"/>
    <col min="16131" max="16131" width="1.85546875" style="144" customWidth="1"/>
    <col min="16132" max="16132" width="3.42578125" style="144" customWidth="1"/>
    <col min="16133" max="16133" width="7.85546875" style="144" customWidth="1"/>
    <col min="16134" max="16134" width="5.85546875" style="144" customWidth="1"/>
    <col min="16135" max="16135" width="5.42578125" style="144" customWidth="1"/>
    <col min="16136" max="16136" width="7.85546875" style="144" bestFit="1" customWidth="1"/>
    <col min="16137" max="16137" width="1.28515625" style="144" customWidth="1"/>
    <col min="16138" max="16138" width="3.42578125" style="144" customWidth="1"/>
    <col min="16139" max="16139" width="7.85546875" style="144" customWidth="1"/>
    <col min="16140" max="16140" width="2.42578125" style="144" customWidth="1"/>
    <col min="16141" max="16141" width="9" style="144" customWidth="1"/>
    <col min="16142" max="16142" width="7.85546875" style="144" bestFit="1" customWidth="1"/>
    <col min="16143" max="16143" width="2.42578125" style="144" customWidth="1"/>
    <col min="16144" max="16144" width="1.140625" style="144" customWidth="1"/>
    <col min="16145" max="16145" width="7.5703125" style="144" bestFit="1" customWidth="1"/>
    <col min="16146" max="16146" width="7.140625" style="144" bestFit="1" customWidth="1"/>
    <col min="16147" max="16147" width="1.140625" style="144" customWidth="1"/>
    <col min="16148" max="16384" width="6.85546875" style="144" customWidth="1"/>
  </cols>
  <sheetData>
    <row r="1" spans="1:19" ht="6" customHeight="1" x14ac:dyDescent="0.25"/>
    <row r="2" spans="1:19" ht="9.75" customHeight="1" x14ac:dyDescent="0.25">
      <c r="A2" s="248" t="s">
        <v>116</v>
      </c>
      <c r="B2" s="248"/>
      <c r="C2" s="248"/>
      <c r="D2" s="248"/>
      <c r="E2" s="248"/>
      <c r="F2" s="248"/>
      <c r="G2" s="248"/>
      <c r="H2" s="248"/>
      <c r="I2" s="248"/>
      <c r="J2" s="248"/>
      <c r="K2" s="248"/>
      <c r="L2" s="248"/>
      <c r="M2" s="248"/>
      <c r="N2" s="248"/>
      <c r="O2" s="248"/>
      <c r="P2" s="248"/>
      <c r="Q2" s="248"/>
      <c r="R2" s="248"/>
      <c r="S2" s="248"/>
    </row>
    <row r="3" spans="1:19" ht="6.75" customHeight="1" x14ac:dyDescent="0.25">
      <c r="A3" s="248"/>
      <c r="B3" s="248"/>
      <c r="C3" s="248"/>
      <c r="D3" s="248"/>
      <c r="E3" s="248"/>
      <c r="F3" s="248"/>
      <c r="G3" s="248"/>
      <c r="H3" s="248"/>
      <c r="I3" s="248"/>
      <c r="J3" s="248"/>
      <c r="K3" s="248"/>
      <c r="L3" s="248"/>
      <c r="M3" s="248"/>
      <c r="N3" s="248"/>
      <c r="O3" s="248"/>
      <c r="P3" s="248"/>
      <c r="Q3" s="248"/>
      <c r="R3" s="248"/>
      <c r="S3" s="248"/>
    </row>
    <row r="4" spans="1:19" ht="13.5" customHeight="1" x14ac:dyDescent="0.25">
      <c r="M4" s="249" t="s">
        <v>192</v>
      </c>
      <c r="N4" s="249"/>
      <c r="O4" s="249"/>
      <c r="P4" s="249"/>
      <c r="Q4" s="249"/>
      <c r="R4" s="249"/>
      <c r="S4" s="249"/>
    </row>
    <row r="5" spans="1:19" ht="20.25" customHeight="1" x14ac:dyDescent="0.25">
      <c r="A5" s="250" t="s">
        <v>134</v>
      </c>
      <c r="B5" s="250"/>
      <c r="C5" s="250"/>
      <c r="D5" s="250"/>
      <c r="E5" s="250"/>
      <c r="F5" s="250"/>
      <c r="G5" s="250"/>
      <c r="H5" s="250"/>
      <c r="I5" s="250"/>
      <c r="J5" s="250"/>
      <c r="K5" s="250"/>
      <c r="L5" s="250"/>
      <c r="M5" s="250"/>
      <c r="N5" s="250"/>
      <c r="O5" s="250"/>
      <c r="P5" s="250"/>
      <c r="Q5" s="250"/>
      <c r="R5" s="250"/>
      <c r="S5" s="250"/>
    </row>
    <row r="6" spans="1:19" ht="14.25" customHeight="1" x14ac:dyDescent="0.25">
      <c r="A6" s="251" t="s">
        <v>193</v>
      </c>
      <c r="B6" s="251"/>
      <c r="C6" s="251"/>
      <c r="D6" s="251"/>
      <c r="E6" s="251"/>
      <c r="F6" s="251"/>
      <c r="G6" s="251"/>
      <c r="H6" s="251"/>
      <c r="I6" s="251"/>
      <c r="J6" s="251"/>
      <c r="K6" s="251"/>
      <c r="L6" s="251"/>
      <c r="M6" s="251"/>
      <c r="N6" s="251"/>
      <c r="O6" s="251"/>
      <c r="P6" s="251"/>
      <c r="Q6" s="251"/>
      <c r="R6" s="251"/>
      <c r="S6" s="251"/>
    </row>
    <row r="7" spans="1:19" ht="18.75" customHeight="1" x14ac:dyDescent="0.25"/>
    <row r="8" spans="1:19" ht="18" customHeight="1" x14ac:dyDescent="0.25"/>
    <row r="9" spans="1:19" ht="6.75" customHeight="1" x14ac:dyDescent="0.25">
      <c r="A9" s="252" t="s">
        <v>152</v>
      </c>
      <c r="B9" s="252"/>
      <c r="C9" s="252"/>
      <c r="D9" s="252"/>
    </row>
    <row r="10" spans="1:19" ht="13.5" customHeight="1" x14ac:dyDescent="0.25">
      <c r="A10" s="252"/>
      <c r="B10" s="252"/>
      <c r="C10" s="252"/>
      <c r="D10" s="252"/>
      <c r="E10" s="253" t="s">
        <v>135</v>
      </c>
      <c r="F10" s="253"/>
      <c r="G10" s="253"/>
      <c r="H10" s="253"/>
      <c r="K10" s="253" t="s">
        <v>136</v>
      </c>
      <c r="L10" s="253"/>
      <c r="M10" s="253"/>
      <c r="N10" s="253"/>
      <c r="Q10" s="246" t="s">
        <v>137</v>
      </c>
      <c r="R10" s="246"/>
    </row>
    <row r="11" spans="1:19" ht="6" customHeight="1" x14ac:dyDescent="0.25"/>
    <row r="12" spans="1:19" ht="15" x14ac:dyDescent="0.25">
      <c r="A12" s="218" t="s">
        <v>138</v>
      </c>
      <c r="B12" s="241" t="s">
        <v>139</v>
      </c>
      <c r="C12" s="241"/>
      <c r="D12" s="246" t="s">
        <v>140</v>
      </c>
      <c r="E12" s="246"/>
      <c r="F12" s="246" t="s">
        <v>141</v>
      </c>
      <c r="G12" s="246"/>
      <c r="H12" s="218" t="s">
        <v>95</v>
      </c>
      <c r="J12" s="246" t="s">
        <v>140</v>
      </c>
      <c r="K12" s="246"/>
      <c r="L12" s="246" t="s">
        <v>141</v>
      </c>
      <c r="M12" s="246"/>
      <c r="N12" s="218" t="s">
        <v>95</v>
      </c>
      <c r="P12" s="247" t="s">
        <v>142</v>
      </c>
      <c r="Q12" s="247"/>
      <c r="R12" s="247"/>
    </row>
    <row r="13" spans="1:19" ht="6" customHeight="1" x14ac:dyDescent="0.25"/>
    <row r="14" spans="1:19" ht="14.25" customHeight="1" x14ac:dyDescent="0.25">
      <c r="A14" s="220">
        <v>12</v>
      </c>
      <c r="B14" s="245" t="s">
        <v>153</v>
      </c>
      <c r="C14" s="245"/>
      <c r="D14" s="244">
        <v>3500</v>
      </c>
      <c r="E14" s="244"/>
      <c r="H14" s="221">
        <v>-3500</v>
      </c>
      <c r="J14" s="244">
        <v>300</v>
      </c>
      <c r="K14" s="244"/>
      <c r="L14" s="244">
        <v>833.5</v>
      </c>
      <c r="M14" s="244"/>
      <c r="N14" s="221">
        <v>-533.5</v>
      </c>
      <c r="Q14" s="221">
        <v>-4033.5</v>
      </c>
      <c r="R14" s="222" t="s">
        <v>194</v>
      </c>
    </row>
    <row r="15" spans="1:19" ht="14.25" customHeight="1" x14ac:dyDescent="0.25">
      <c r="A15" s="220">
        <v>41</v>
      </c>
      <c r="B15" s="245" t="s">
        <v>154</v>
      </c>
      <c r="C15" s="245"/>
      <c r="F15" s="244">
        <v>128.78</v>
      </c>
      <c r="G15" s="244"/>
      <c r="H15" s="221">
        <v>128.78</v>
      </c>
      <c r="L15" s="244">
        <v>123.78</v>
      </c>
      <c r="M15" s="244"/>
      <c r="N15" s="221">
        <v>-123.78</v>
      </c>
      <c r="Q15" s="221">
        <v>5</v>
      </c>
      <c r="R15" s="222" t="s">
        <v>143</v>
      </c>
    </row>
    <row r="16" spans="1:19" ht="14.25" customHeight="1" x14ac:dyDescent="0.25">
      <c r="A16" s="220">
        <v>42</v>
      </c>
      <c r="B16" s="245" t="s">
        <v>155</v>
      </c>
      <c r="C16" s="245"/>
      <c r="D16" s="244">
        <v>4000</v>
      </c>
      <c r="E16" s="244"/>
      <c r="F16" s="244">
        <v>7765</v>
      </c>
      <c r="G16" s="244"/>
      <c r="H16" s="221">
        <v>3765</v>
      </c>
      <c r="J16" s="244">
        <v>1000</v>
      </c>
      <c r="K16" s="244"/>
      <c r="L16" s="244">
        <v>2911.04</v>
      </c>
      <c r="M16" s="244"/>
      <c r="N16" s="221">
        <v>-1911.04</v>
      </c>
      <c r="Q16" s="221">
        <v>1853.96</v>
      </c>
      <c r="R16" s="222" t="s">
        <v>172</v>
      </c>
    </row>
    <row r="17" spans="1:18" ht="14.25" customHeight="1" x14ac:dyDescent="0.25">
      <c r="A17" s="220">
        <v>43</v>
      </c>
      <c r="B17" s="245" t="s">
        <v>156</v>
      </c>
      <c r="C17" s="245"/>
      <c r="L17" s="244">
        <v>180</v>
      </c>
      <c r="M17" s="244"/>
      <c r="N17" s="221">
        <v>-180</v>
      </c>
      <c r="Q17" s="221">
        <v>-180</v>
      </c>
      <c r="R17" s="222" t="s">
        <v>143</v>
      </c>
    </row>
    <row r="18" spans="1:18" ht="14.25" customHeight="1" x14ac:dyDescent="0.25">
      <c r="A18" s="220">
        <v>402</v>
      </c>
      <c r="B18" s="245" t="s">
        <v>157</v>
      </c>
      <c r="C18" s="245"/>
      <c r="J18" s="244">
        <v>3500</v>
      </c>
      <c r="K18" s="244"/>
      <c r="L18" s="244">
        <v>4914.25</v>
      </c>
      <c r="M18" s="244"/>
      <c r="N18" s="221">
        <v>-1414.25</v>
      </c>
      <c r="Q18" s="221">
        <v>-1414.25</v>
      </c>
      <c r="R18" s="222" t="s">
        <v>195</v>
      </c>
    </row>
    <row r="19" spans="1:18" ht="14.25" customHeight="1" x14ac:dyDescent="0.25">
      <c r="A19" s="220">
        <v>404</v>
      </c>
      <c r="B19" s="245" t="s">
        <v>158</v>
      </c>
      <c r="C19" s="245"/>
      <c r="J19" s="244">
        <v>500</v>
      </c>
      <c r="K19" s="244"/>
      <c r="N19" s="221">
        <v>500</v>
      </c>
      <c r="Q19" s="221">
        <v>500</v>
      </c>
      <c r="R19" s="222" t="s">
        <v>144</v>
      </c>
    </row>
    <row r="20" spans="1:18" ht="14.25" customHeight="1" x14ac:dyDescent="0.25">
      <c r="A20" s="220">
        <v>510</v>
      </c>
      <c r="B20" s="245" t="s">
        <v>159</v>
      </c>
      <c r="C20" s="245"/>
      <c r="J20" s="244">
        <v>6000</v>
      </c>
      <c r="K20" s="244"/>
      <c r="L20" s="244">
        <v>1045</v>
      </c>
      <c r="M20" s="244"/>
      <c r="N20" s="221">
        <v>4955</v>
      </c>
      <c r="Q20" s="221">
        <v>4955</v>
      </c>
      <c r="R20" s="222" t="s">
        <v>173</v>
      </c>
    </row>
    <row r="21" spans="1:18" ht="14.25" customHeight="1" x14ac:dyDescent="0.25">
      <c r="A21" s="220">
        <v>511</v>
      </c>
      <c r="B21" s="245" t="s">
        <v>160</v>
      </c>
      <c r="C21" s="245"/>
      <c r="J21" s="244">
        <v>500</v>
      </c>
      <c r="K21" s="244"/>
      <c r="L21" s="244">
        <v>721.38</v>
      </c>
      <c r="M21" s="244"/>
      <c r="N21" s="221">
        <v>-221.38</v>
      </c>
      <c r="Q21" s="221">
        <v>-221.38</v>
      </c>
      <c r="R21" s="222" t="s">
        <v>196</v>
      </c>
    </row>
    <row r="22" spans="1:18" ht="14.25" customHeight="1" x14ac:dyDescent="0.25">
      <c r="A22" s="220">
        <v>512</v>
      </c>
      <c r="B22" s="245" t="s">
        <v>35</v>
      </c>
      <c r="C22" s="245"/>
      <c r="J22" s="244">
        <v>200</v>
      </c>
      <c r="K22" s="244"/>
      <c r="L22" s="244">
        <v>60.25</v>
      </c>
      <c r="M22" s="244"/>
      <c r="N22" s="221">
        <v>139.75</v>
      </c>
      <c r="Q22" s="221">
        <v>139.75</v>
      </c>
      <c r="R22" s="222" t="s">
        <v>197</v>
      </c>
    </row>
    <row r="23" spans="1:18" ht="14.25" customHeight="1" x14ac:dyDescent="0.25">
      <c r="A23" s="220">
        <v>513</v>
      </c>
      <c r="B23" s="245" t="s">
        <v>161</v>
      </c>
      <c r="C23" s="245"/>
      <c r="F23" s="244">
        <v>2000</v>
      </c>
      <c r="G23" s="244"/>
      <c r="H23" s="221">
        <v>2000</v>
      </c>
      <c r="L23" s="244">
        <v>733.16</v>
      </c>
      <c r="M23" s="244"/>
      <c r="N23" s="221">
        <v>-733.16</v>
      </c>
      <c r="Q23" s="221">
        <v>1266.8399999999999</v>
      </c>
      <c r="R23" s="222" t="s">
        <v>143</v>
      </c>
    </row>
    <row r="24" spans="1:18" ht="14.25" customHeight="1" x14ac:dyDescent="0.25">
      <c r="A24" s="220">
        <v>516</v>
      </c>
      <c r="B24" s="245" t="s">
        <v>162</v>
      </c>
      <c r="C24" s="245"/>
      <c r="J24" s="244">
        <v>500</v>
      </c>
      <c r="K24" s="244"/>
      <c r="N24" s="221">
        <v>500</v>
      </c>
      <c r="Q24" s="221">
        <v>500</v>
      </c>
      <c r="R24" s="222" t="s">
        <v>144</v>
      </c>
    </row>
    <row r="25" spans="1:18" ht="14.25" customHeight="1" x14ac:dyDescent="0.25">
      <c r="A25" s="220">
        <v>529</v>
      </c>
      <c r="B25" s="245" t="s">
        <v>163</v>
      </c>
      <c r="C25" s="245"/>
      <c r="J25" s="244">
        <v>1000</v>
      </c>
      <c r="K25" s="244"/>
      <c r="L25" s="244">
        <v>1998.07</v>
      </c>
      <c r="M25" s="244"/>
      <c r="N25" s="221">
        <v>-998.07</v>
      </c>
      <c r="Q25" s="221">
        <v>-998.07</v>
      </c>
      <c r="R25" s="222" t="s">
        <v>198</v>
      </c>
    </row>
    <row r="26" spans="1:18" ht="14.25" customHeight="1" x14ac:dyDescent="0.25">
      <c r="A26" s="220">
        <v>6521</v>
      </c>
      <c r="B26" s="245" t="s">
        <v>164</v>
      </c>
      <c r="C26" s="245"/>
      <c r="J26" s="244">
        <v>1500</v>
      </c>
      <c r="K26" s="244"/>
      <c r="L26" s="244">
        <v>1320</v>
      </c>
      <c r="M26" s="244"/>
      <c r="N26" s="221">
        <v>180</v>
      </c>
      <c r="Q26" s="221">
        <v>180</v>
      </c>
      <c r="R26" s="222" t="s">
        <v>175</v>
      </c>
    </row>
    <row r="27" spans="1:18" ht="14.25" customHeight="1" x14ac:dyDescent="0.25">
      <c r="A27" s="220">
        <v>6522</v>
      </c>
      <c r="B27" s="245" t="s">
        <v>165</v>
      </c>
      <c r="C27" s="245"/>
      <c r="J27" s="244">
        <v>1000</v>
      </c>
      <c r="K27" s="244"/>
      <c r="L27" s="244">
        <v>4302.25</v>
      </c>
      <c r="M27" s="244"/>
      <c r="N27" s="221">
        <v>-3302.25</v>
      </c>
      <c r="Q27" s="221">
        <v>-3302.25</v>
      </c>
      <c r="R27" s="222" t="s">
        <v>199</v>
      </c>
    </row>
    <row r="28" spans="1:18" ht="14.25" customHeight="1" x14ac:dyDescent="0.25">
      <c r="A28" s="220">
        <v>6532</v>
      </c>
      <c r="B28" s="245" t="s">
        <v>166</v>
      </c>
      <c r="C28" s="245"/>
      <c r="J28" s="244">
        <v>2000</v>
      </c>
      <c r="K28" s="244"/>
      <c r="L28" s="244">
        <v>2604.9499999999998</v>
      </c>
      <c r="M28" s="244"/>
      <c r="N28" s="221">
        <v>-604.95000000000005</v>
      </c>
      <c r="Q28" s="221">
        <v>-604.95000000000005</v>
      </c>
      <c r="R28" s="222" t="s">
        <v>200</v>
      </c>
    </row>
    <row r="29" spans="1:18" ht="14.25" customHeight="1" x14ac:dyDescent="0.25">
      <c r="A29" s="220">
        <v>6533</v>
      </c>
      <c r="B29" s="245" t="s">
        <v>167</v>
      </c>
      <c r="C29" s="245"/>
      <c r="J29" s="244">
        <v>9000</v>
      </c>
      <c r="K29" s="244"/>
      <c r="L29" s="244">
        <v>8496</v>
      </c>
      <c r="M29" s="244"/>
      <c r="N29" s="221">
        <v>504</v>
      </c>
      <c r="Q29" s="221">
        <v>504</v>
      </c>
      <c r="R29" s="222" t="s">
        <v>201</v>
      </c>
    </row>
    <row r="30" spans="1:18" ht="14.25" customHeight="1" x14ac:dyDescent="0.25">
      <c r="A30" s="220">
        <v>6536</v>
      </c>
      <c r="B30" s="245" t="s">
        <v>168</v>
      </c>
      <c r="C30" s="245"/>
      <c r="J30" s="244">
        <v>100</v>
      </c>
      <c r="K30" s="244"/>
      <c r="L30" s="244">
        <v>404.7</v>
      </c>
      <c r="M30" s="244"/>
      <c r="N30" s="221">
        <v>-304.7</v>
      </c>
      <c r="Q30" s="221">
        <v>-304.7</v>
      </c>
      <c r="R30" s="222" t="s">
        <v>202</v>
      </c>
    </row>
    <row r="31" spans="1:18" ht="14.25" customHeight="1" x14ac:dyDescent="0.25">
      <c r="A31" s="220">
        <v>6537</v>
      </c>
      <c r="B31" s="245" t="s">
        <v>63</v>
      </c>
      <c r="C31" s="245"/>
      <c r="J31" s="244">
        <v>2500</v>
      </c>
      <c r="K31" s="244"/>
      <c r="L31" s="244">
        <v>3607.66</v>
      </c>
      <c r="M31" s="244"/>
      <c r="N31" s="221">
        <v>-1107.6600000000001</v>
      </c>
      <c r="Q31" s="221">
        <v>-1107.6600000000001</v>
      </c>
      <c r="R31" s="222" t="s">
        <v>196</v>
      </c>
    </row>
    <row r="32" spans="1:18" ht="14.25" customHeight="1" x14ac:dyDescent="0.25">
      <c r="A32" s="220">
        <v>6539</v>
      </c>
      <c r="B32" s="245" t="s">
        <v>44</v>
      </c>
      <c r="C32" s="245"/>
      <c r="J32" s="244">
        <v>1500</v>
      </c>
      <c r="K32" s="244"/>
      <c r="L32" s="244">
        <v>1752.2</v>
      </c>
      <c r="M32" s="244"/>
      <c r="N32" s="221">
        <v>-252.2</v>
      </c>
      <c r="Q32" s="221">
        <v>-252.2</v>
      </c>
      <c r="R32" s="222" t="s">
        <v>203</v>
      </c>
    </row>
    <row r="33" spans="1:18" ht="14.25" customHeight="1" x14ac:dyDescent="0.25">
      <c r="A33" s="220">
        <v>6541</v>
      </c>
      <c r="B33" s="245" t="s">
        <v>68</v>
      </c>
      <c r="C33" s="245"/>
      <c r="J33" s="244">
        <v>2500</v>
      </c>
      <c r="K33" s="244"/>
      <c r="N33" s="221">
        <v>2500</v>
      </c>
      <c r="Q33" s="221">
        <v>2500</v>
      </c>
      <c r="R33" s="222" t="s">
        <v>144</v>
      </c>
    </row>
    <row r="34" spans="1:18" ht="14.25" customHeight="1" x14ac:dyDescent="0.25">
      <c r="A34" s="220">
        <v>6550</v>
      </c>
      <c r="B34" s="245" t="s">
        <v>169</v>
      </c>
      <c r="C34" s="245"/>
      <c r="J34" s="244">
        <v>1500</v>
      </c>
      <c r="K34" s="244"/>
      <c r="L34" s="244">
        <v>150.97999999999999</v>
      </c>
      <c r="M34" s="244"/>
      <c r="N34" s="221">
        <v>1349.02</v>
      </c>
      <c r="Q34" s="221">
        <v>1349.02</v>
      </c>
      <c r="R34" s="222" t="s">
        <v>204</v>
      </c>
    </row>
    <row r="35" spans="1:18" ht="14.25" customHeight="1" x14ac:dyDescent="0.25">
      <c r="A35" s="220">
        <v>6551</v>
      </c>
      <c r="B35" s="245" t="s">
        <v>170</v>
      </c>
      <c r="C35" s="245"/>
      <c r="L35" s="244">
        <v>4866.6400000000003</v>
      </c>
      <c r="M35" s="244"/>
      <c r="N35" s="221">
        <v>-4866.6400000000003</v>
      </c>
      <c r="Q35" s="221">
        <v>-4866.6400000000003</v>
      </c>
      <c r="R35" s="222" t="s">
        <v>143</v>
      </c>
    </row>
    <row r="36" spans="1:18" ht="14.25" customHeight="1" x14ac:dyDescent="0.25">
      <c r="A36" s="220">
        <v>6555</v>
      </c>
      <c r="B36" s="245" t="s">
        <v>57</v>
      </c>
      <c r="C36" s="245"/>
      <c r="L36" s="244">
        <v>1291.1300000000001</v>
      </c>
      <c r="M36" s="244"/>
      <c r="N36" s="221">
        <v>-1291.1300000000001</v>
      </c>
      <c r="Q36" s="221">
        <v>-1291.1300000000001</v>
      </c>
      <c r="R36" s="222" t="s">
        <v>143</v>
      </c>
    </row>
    <row r="37" spans="1:18" ht="14.25" customHeight="1" x14ac:dyDescent="0.25">
      <c r="A37" s="220">
        <v>6556</v>
      </c>
      <c r="B37" s="245" t="s">
        <v>171</v>
      </c>
      <c r="C37" s="245"/>
      <c r="L37" s="244">
        <v>321.75</v>
      </c>
      <c r="M37" s="244"/>
      <c r="N37" s="221">
        <v>-321.75</v>
      </c>
      <c r="Q37" s="221">
        <v>-321.75</v>
      </c>
      <c r="R37" s="222" t="s">
        <v>143</v>
      </c>
    </row>
    <row r="38" spans="1:18" ht="14.25" customHeight="1" x14ac:dyDescent="0.25">
      <c r="A38" s="220">
        <v>6558</v>
      </c>
      <c r="B38" s="245" t="s">
        <v>205</v>
      </c>
      <c r="C38" s="245"/>
      <c r="L38" s="244">
        <v>862.5</v>
      </c>
      <c r="M38" s="244"/>
      <c r="N38" s="221">
        <v>-862.5</v>
      </c>
      <c r="Q38" s="221">
        <v>-862.5</v>
      </c>
      <c r="R38" s="222" t="s">
        <v>143</v>
      </c>
    </row>
    <row r="39" spans="1:18" ht="12" customHeight="1" x14ac:dyDescent="0.25"/>
    <row r="40" spans="1:18" ht="15" x14ac:dyDescent="0.25">
      <c r="B40" s="241" t="s">
        <v>146</v>
      </c>
      <c r="C40" s="241"/>
      <c r="D40" s="242">
        <v>7500</v>
      </c>
      <c r="E40" s="242"/>
      <c r="F40" s="242">
        <v>9893.7800000000007</v>
      </c>
      <c r="G40" s="242"/>
      <c r="H40" s="223">
        <v>2393.7800000000002</v>
      </c>
      <c r="J40" s="242">
        <v>35100</v>
      </c>
      <c r="K40" s="242"/>
      <c r="L40" s="242">
        <v>43501.19</v>
      </c>
      <c r="M40" s="242"/>
      <c r="N40" s="223">
        <v>-8401.19</v>
      </c>
      <c r="Q40" s="223">
        <v>-6007.41</v>
      </c>
      <c r="R40" s="224" t="s">
        <v>206</v>
      </c>
    </row>
    <row r="41" spans="1:18" ht="16.5" customHeight="1" x14ac:dyDescent="0.25"/>
    <row r="42" spans="1:18" ht="18" customHeight="1" x14ac:dyDescent="0.25"/>
    <row r="43" spans="1:18" ht="15.75" x14ac:dyDescent="0.25">
      <c r="B43" s="225" t="s">
        <v>147</v>
      </c>
    </row>
    <row r="44" spans="1:18" ht="15" x14ac:dyDescent="0.25"/>
    <row r="45" spans="1:18" ht="13.5" customHeight="1" x14ac:dyDescent="0.25">
      <c r="B45" s="241" t="s">
        <v>148</v>
      </c>
      <c r="C45" s="241"/>
      <c r="D45" s="242">
        <v>7500</v>
      </c>
      <c r="E45" s="242"/>
      <c r="F45" s="242">
        <v>9893.7800000000007</v>
      </c>
      <c r="G45" s="242"/>
      <c r="H45" s="223">
        <v>2393.7800000000002</v>
      </c>
      <c r="J45" s="242">
        <v>35100</v>
      </c>
      <c r="K45" s="242"/>
      <c r="L45" s="242">
        <v>43501.19</v>
      </c>
      <c r="M45" s="242"/>
      <c r="N45" s="223">
        <v>-8401.19</v>
      </c>
      <c r="Q45" s="223">
        <v>-6007.41</v>
      </c>
      <c r="R45" s="219" t="s">
        <v>206</v>
      </c>
    </row>
    <row r="46" spans="1:18" ht="15" x14ac:dyDescent="0.25">
      <c r="B46" s="241" t="s">
        <v>149</v>
      </c>
      <c r="C46" s="241"/>
      <c r="L46" s="244">
        <v>6119.29</v>
      </c>
      <c r="M46" s="244"/>
    </row>
    <row r="47" spans="1:18" ht="6.75" customHeight="1" x14ac:dyDescent="0.25"/>
    <row r="48" spans="1:18" ht="15" x14ac:dyDescent="0.25">
      <c r="B48" s="241" t="s">
        <v>150</v>
      </c>
      <c r="C48" s="241"/>
      <c r="F48" s="242">
        <v>9893.7800000000007</v>
      </c>
      <c r="G48" s="242"/>
      <c r="L48" s="242">
        <v>49620.480000000003</v>
      </c>
      <c r="M48" s="242"/>
    </row>
    <row r="49" spans="16:18" ht="7.5" customHeight="1" x14ac:dyDescent="0.25"/>
    <row r="50" spans="16:18" ht="198" customHeight="1" x14ac:dyDescent="0.25"/>
    <row r="51" spans="16:18" ht="6.75" customHeight="1" x14ac:dyDescent="0.25"/>
    <row r="52" spans="16:18" ht="9.75" customHeight="1" x14ac:dyDescent="0.25">
      <c r="P52" s="243" t="s">
        <v>151</v>
      </c>
      <c r="Q52" s="243"/>
      <c r="R52" s="226">
        <v>1</v>
      </c>
    </row>
    <row r="53" spans="16:18" ht="6" customHeight="1" x14ac:dyDescent="0.25"/>
  </sheetData>
  <mergeCells count="100">
    <mergeCell ref="P12:R12"/>
    <mergeCell ref="A2:S3"/>
    <mergeCell ref="M4:S4"/>
    <mergeCell ref="A5:S5"/>
    <mergeCell ref="A6:S6"/>
    <mergeCell ref="A9:D10"/>
    <mergeCell ref="E10:H10"/>
    <mergeCell ref="K10:N10"/>
    <mergeCell ref="Q10:R10"/>
    <mergeCell ref="B12:C12"/>
    <mergeCell ref="D12:E12"/>
    <mergeCell ref="F12:G12"/>
    <mergeCell ref="J12:K12"/>
    <mergeCell ref="L12:M12"/>
    <mergeCell ref="B14:C14"/>
    <mergeCell ref="D14:E14"/>
    <mergeCell ref="J14:K14"/>
    <mergeCell ref="L14:M14"/>
    <mergeCell ref="B15:C15"/>
    <mergeCell ref="F15:G15"/>
    <mergeCell ref="L15:M15"/>
    <mergeCell ref="B20:C20"/>
    <mergeCell ref="J20:K20"/>
    <mergeCell ref="L20:M20"/>
    <mergeCell ref="B16:C16"/>
    <mergeCell ref="D16:E16"/>
    <mergeCell ref="F16:G16"/>
    <mergeCell ref="J16:K16"/>
    <mergeCell ref="L16:M16"/>
    <mergeCell ref="B17:C17"/>
    <mergeCell ref="L17:M17"/>
    <mergeCell ref="B18:C18"/>
    <mergeCell ref="J18:K18"/>
    <mergeCell ref="L18:M18"/>
    <mergeCell ref="B19:C19"/>
    <mergeCell ref="J19:K19"/>
    <mergeCell ref="B25:C25"/>
    <mergeCell ref="J25:K25"/>
    <mergeCell ref="L25:M25"/>
    <mergeCell ref="B21:C21"/>
    <mergeCell ref="J21:K21"/>
    <mergeCell ref="L21:M21"/>
    <mergeCell ref="B22:C22"/>
    <mergeCell ref="J22:K22"/>
    <mergeCell ref="L22:M22"/>
    <mergeCell ref="B23:C23"/>
    <mergeCell ref="F23:G23"/>
    <mergeCell ref="L23:M23"/>
    <mergeCell ref="B24:C24"/>
    <mergeCell ref="J24:K24"/>
    <mergeCell ref="B26:C26"/>
    <mergeCell ref="J26:K26"/>
    <mergeCell ref="L26:M26"/>
    <mergeCell ref="B27:C27"/>
    <mergeCell ref="J27:K27"/>
    <mergeCell ref="L27:M27"/>
    <mergeCell ref="B28:C28"/>
    <mergeCell ref="J28:K28"/>
    <mergeCell ref="L28:M28"/>
    <mergeCell ref="B29:C29"/>
    <mergeCell ref="J29:K29"/>
    <mergeCell ref="L29:M29"/>
    <mergeCell ref="B34:C34"/>
    <mergeCell ref="J34:K34"/>
    <mergeCell ref="L34:M34"/>
    <mergeCell ref="B30:C30"/>
    <mergeCell ref="J30:K30"/>
    <mergeCell ref="L30:M30"/>
    <mergeCell ref="B31:C31"/>
    <mergeCell ref="J31:K31"/>
    <mergeCell ref="L31:M31"/>
    <mergeCell ref="B32:C32"/>
    <mergeCell ref="J32:K32"/>
    <mergeCell ref="L32:M32"/>
    <mergeCell ref="B33:C33"/>
    <mergeCell ref="J33:K33"/>
    <mergeCell ref="B35:C35"/>
    <mergeCell ref="L35:M35"/>
    <mergeCell ref="B36:C36"/>
    <mergeCell ref="L36:M36"/>
    <mergeCell ref="B37:C37"/>
    <mergeCell ref="L37:M37"/>
    <mergeCell ref="B38:C38"/>
    <mergeCell ref="L38:M38"/>
    <mergeCell ref="B40:C40"/>
    <mergeCell ref="D40:E40"/>
    <mergeCell ref="F40:G40"/>
    <mergeCell ref="J40:K40"/>
    <mergeCell ref="L40:M40"/>
    <mergeCell ref="B48:C48"/>
    <mergeCell ref="F48:G48"/>
    <mergeCell ref="L48:M48"/>
    <mergeCell ref="P52:Q52"/>
    <mergeCell ref="B45:C45"/>
    <mergeCell ref="D45:E45"/>
    <mergeCell ref="F45:G45"/>
    <mergeCell ref="J45:K45"/>
    <mergeCell ref="L45:M45"/>
    <mergeCell ref="B46:C46"/>
    <mergeCell ref="L46:M46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11ECB0-6942-4BF2-AEBE-A64F439A9462}">
  <dimension ref="A2:N45"/>
  <sheetViews>
    <sheetView showGridLines="0" topLeftCell="A20" workbookViewId="0">
      <selection activeCell="D41" sqref="D41"/>
    </sheetView>
  </sheetViews>
  <sheetFormatPr defaultColWidth="9.140625" defaultRowHeight="15" x14ac:dyDescent="0.2"/>
  <cols>
    <col min="1" max="1" width="36" style="93" bestFit="1" customWidth="1"/>
    <col min="2" max="2" width="19.5703125" style="93" customWidth="1"/>
    <col min="3" max="3" width="20.28515625" style="93" bestFit="1" customWidth="1"/>
    <col min="4" max="4" width="16.28515625" style="93" bestFit="1" customWidth="1"/>
    <col min="5" max="5" width="34" style="93" bestFit="1" customWidth="1"/>
    <col min="6" max="6" width="41" style="93" bestFit="1" customWidth="1"/>
    <col min="7" max="16384" width="9.140625" style="93"/>
  </cols>
  <sheetData>
    <row r="2" spans="1:14" ht="15.75" x14ac:dyDescent="0.25">
      <c r="A2" s="91"/>
      <c r="B2" s="92"/>
      <c r="C2" s="91"/>
      <c r="D2" s="91"/>
      <c r="E2" s="91"/>
      <c r="F2" s="91"/>
    </row>
    <row r="3" spans="1:14" ht="15.75" x14ac:dyDescent="0.25">
      <c r="A3" s="91"/>
      <c r="B3" s="94"/>
      <c r="C3" s="91"/>
      <c r="D3" s="91"/>
      <c r="E3" s="91"/>
      <c r="F3" s="91"/>
    </row>
    <row r="4" spans="1:14" ht="15.75" x14ac:dyDescent="0.25">
      <c r="A4" s="179"/>
      <c r="B4" s="180"/>
      <c r="C4" s="179"/>
      <c r="D4" s="179"/>
      <c r="E4" s="179"/>
      <c r="F4" s="91"/>
    </row>
    <row r="5" spans="1:14" ht="15.75" x14ac:dyDescent="0.25">
      <c r="A5" s="181" t="s">
        <v>1</v>
      </c>
      <c r="B5" s="182"/>
      <c r="C5" s="182">
        <v>45382</v>
      </c>
      <c r="D5" s="179"/>
      <c r="E5" s="179"/>
      <c r="F5" s="197"/>
      <c r="G5" s="142"/>
      <c r="H5" s="142"/>
      <c r="I5" s="142"/>
      <c r="J5" s="142"/>
      <c r="K5" s="142"/>
      <c r="L5" s="142"/>
      <c r="M5" s="142"/>
      <c r="N5" s="142"/>
    </row>
    <row r="6" spans="1:14" ht="15.75" x14ac:dyDescent="0.25">
      <c r="A6" s="183" t="s">
        <v>71</v>
      </c>
      <c r="B6" s="184" t="s">
        <v>15</v>
      </c>
      <c r="C6" s="184" t="s">
        <v>185</v>
      </c>
      <c r="D6" s="184" t="s">
        <v>72</v>
      </c>
      <c r="E6" s="184" t="s">
        <v>18</v>
      </c>
      <c r="F6" s="198"/>
      <c r="G6" s="140"/>
      <c r="H6" s="140"/>
      <c r="I6" s="140"/>
      <c r="J6" s="140"/>
      <c r="K6" s="140"/>
      <c r="L6" s="140"/>
      <c r="M6" s="142"/>
      <c r="N6" s="142"/>
    </row>
    <row r="7" spans="1:14" ht="15.75" x14ac:dyDescent="0.25">
      <c r="A7" s="185" t="s">
        <v>73</v>
      </c>
      <c r="B7" s="185">
        <v>11500</v>
      </c>
      <c r="C7" s="185">
        <v>15251</v>
      </c>
      <c r="D7" s="185">
        <f t="shared" ref="D7:D12" si="0">B7-C7</f>
        <v>-3751</v>
      </c>
      <c r="E7" s="185"/>
      <c r="F7" s="198"/>
      <c r="G7" s="140"/>
      <c r="H7" s="140"/>
      <c r="I7" s="140"/>
      <c r="J7" s="140"/>
      <c r="K7" s="140"/>
      <c r="L7" s="140"/>
      <c r="M7" s="142"/>
      <c r="N7" s="142"/>
    </row>
    <row r="8" spans="1:14" ht="15.75" x14ac:dyDescent="0.25">
      <c r="A8" s="185" t="s">
        <v>74</v>
      </c>
      <c r="B8" s="185">
        <v>18000</v>
      </c>
      <c r="C8" s="185">
        <v>17655.75</v>
      </c>
      <c r="D8" s="186">
        <f t="shared" si="0"/>
        <v>344.25</v>
      </c>
      <c r="E8" s="185"/>
      <c r="F8" s="198"/>
      <c r="G8" s="142"/>
      <c r="H8" s="142"/>
      <c r="I8" s="142"/>
      <c r="J8" s="142"/>
      <c r="K8" s="142"/>
      <c r="L8" s="142"/>
      <c r="M8" s="142"/>
      <c r="N8" s="142"/>
    </row>
    <row r="9" spans="1:14" ht="15.75" x14ac:dyDescent="0.25">
      <c r="A9" s="185" t="s">
        <v>75</v>
      </c>
      <c r="B9" s="185">
        <v>1000</v>
      </c>
      <c r="C9" s="185">
        <v>810</v>
      </c>
      <c r="D9" s="186">
        <f t="shared" si="0"/>
        <v>190</v>
      </c>
      <c r="E9" s="185"/>
      <c r="F9" s="198"/>
      <c r="G9" s="142"/>
      <c r="H9" s="142"/>
      <c r="I9" s="142"/>
      <c r="J9" s="142"/>
      <c r="K9" s="142"/>
      <c r="L9" s="142"/>
      <c r="M9" s="142"/>
      <c r="N9" s="142"/>
    </row>
    <row r="10" spans="1:14" ht="15.75" x14ac:dyDescent="0.25">
      <c r="A10" s="185" t="s">
        <v>76</v>
      </c>
      <c r="B10" s="185">
        <v>90</v>
      </c>
      <c r="C10" s="185">
        <v>15</v>
      </c>
      <c r="D10" s="186">
        <f t="shared" si="0"/>
        <v>75</v>
      </c>
      <c r="E10" s="185"/>
      <c r="F10" s="198"/>
      <c r="G10" s="142"/>
      <c r="H10" s="142"/>
      <c r="I10" s="142"/>
      <c r="J10" s="142"/>
      <c r="K10" s="142"/>
      <c r="L10" s="142"/>
      <c r="M10" s="142"/>
      <c r="N10" s="142"/>
    </row>
    <row r="11" spans="1:14" ht="15.75" x14ac:dyDescent="0.25">
      <c r="A11" s="185" t="s">
        <v>77</v>
      </c>
      <c r="B11" s="185">
        <v>1000</v>
      </c>
      <c r="C11" s="185">
        <v>0</v>
      </c>
      <c r="D11" s="186">
        <f t="shared" si="0"/>
        <v>1000</v>
      </c>
      <c r="E11" s="185"/>
      <c r="F11" s="198"/>
      <c r="G11" s="142"/>
      <c r="H11" s="142"/>
      <c r="I11" s="142"/>
      <c r="J11" s="142"/>
      <c r="K11" s="142"/>
      <c r="L11" s="142"/>
      <c r="M11" s="142"/>
      <c r="N11" s="142"/>
    </row>
    <row r="12" spans="1:14" ht="15.75" x14ac:dyDescent="0.25">
      <c r="A12" s="185" t="s">
        <v>78</v>
      </c>
      <c r="B12" s="185">
        <v>0</v>
      </c>
      <c r="C12" s="185">
        <v>0</v>
      </c>
      <c r="D12" s="185">
        <f t="shared" si="0"/>
        <v>0</v>
      </c>
      <c r="E12" s="185"/>
      <c r="F12" s="199"/>
      <c r="G12" s="142"/>
      <c r="H12" s="142"/>
      <c r="I12" s="142"/>
      <c r="J12" s="142"/>
      <c r="K12" s="142"/>
      <c r="L12" s="142"/>
      <c r="M12" s="142"/>
      <c r="N12" s="142"/>
    </row>
    <row r="13" spans="1:14" ht="15.75" x14ac:dyDescent="0.25">
      <c r="A13" s="183" t="s">
        <v>22</v>
      </c>
      <c r="B13" s="187">
        <f>SUM(B7:B12)</f>
        <v>31590</v>
      </c>
      <c r="C13" s="187">
        <f>SUM(C7:C12)</f>
        <v>33731.75</v>
      </c>
      <c r="D13" s="187">
        <f>SUM(D7:D12)</f>
        <v>-2141.75</v>
      </c>
      <c r="E13" s="187"/>
      <c r="F13" s="199"/>
      <c r="G13" s="142"/>
      <c r="H13" s="142"/>
      <c r="I13" s="142"/>
      <c r="J13" s="142"/>
      <c r="K13" s="142"/>
      <c r="L13" s="142"/>
      <c r="M13" s="142"/>
      <c r="N13" s="142"/>
    </row>
    <row r="14" spans="1:14" ht="15.75" x14ac:dyDescent="0.25">
      <c r="A14" s="216"/>
      <c r="B14" s="217"/>
      <c r="C14" s="217"/>
      <c r="D14" s="217"/>
      <c r="E14" s="217"/>
      <c r="F14" s="198"/>
      <c r="G14" s="142"/>
      <c r="H14" s="142"/>
      <c r="I14" s="142"/>
      <c r="J14" s="142"/>
      <c r="K14" s="142"/>
      <c r="L14" s="142"/>
      <c r="M14" s="142"/>
      <c r="N14" s="142"/>
    </row>
    <row r="15" spans="1:14" ht="15.75" x14ac:dyDescent="0.25">
      <c r="A15" s="183" t="s">
        <v>50</v>
      </c>
      <c r="B15" s="188"/>
      <c r="C15" s="189"/>
      <c r="D15" s="190"/>
      <c r="E15" s="190"/>
      <c r="F15" s="200"/>
      <c r="G15" s="142"/>
      <c r="H15" s="142"/>
      <c r="I15" s="142"/>
      <c r="J15" s="142"/>
      <c r="K15" s="142"/>
      <c r="L15" s="142"/>
      <c r="M15" s="142"/>
      <c r="N15" s="142"/>
    </row>
    <row r="16" spans="1:14" ht="15.75" x14ac:dyDescent="0.25">
      <c r="A16" s="191" t="s">
        <v>71</v>
      </c>
      <c r="B16" s="192" t="s">
        <v>15</v>
      </c>
      <c r="C16" s="184" t="s">
        <v>185</v>
      </c>
      <c r="D16" s="192" t="s">
        <v>72</v>
      </c>
      <c r="E16" s="192" t="s">
        <v>18</v>
      </c>
      <c r="F16" s="200"/>
      <c r="G16" s="147"/>
      <c r="H16" s="147"/>
      <c r="I16" s="147"/>
      <c r="J16" s="147"/>
      <c r="K16" s="147"/>
      <c r="L16" s="147"/>
      <c r="M16" s="147"/>
      <c r="N16" s="142"/>
    </row>
    <row r="17" spans="1:14" ht="15.75" x14ac:dyDescent="0.25">
      <c r="A17" s="5" t="s">
        <v>73</v>
      </c>
      <c r="B17" s="185">
        <v>200</v>
      </c>
      <c r="C17" s="185">
        <v>624</v>
      </c>
      <c r="D17" s="186">
        <f>B17-C17</f>
        <v>-424</v>
      </c>
      <c r="E17" s="12"/>
      <c r="F17" s="200"/>
      <c r="G17" s="142"/>
      <c r="H17" s="142"/>
      <c r="I17" s="142"/>
      <c r="J17" s="142"/>
      <c r="K17" s="142"/>
      <c r="L17" s="142"/>
      <c r="M17" s="142"/>
      <c r="N17" s="142"/>
    </row>
    <row r="18" spans="1:14" ht="15.75" x14ac:dyDescent="0.25">
      <c r="A18" s="5" t="s">
        <v>74</v>
      </c>
      <c r="B18" s="185">
        <v>0</v>
      </c>
      <c r="C18" s="185">
        <v>0</v>
      </c>
      <c r="D18" s="185">
        <f>B18-C18</f>
        <v>0</v>
      </c>
      <c r="E18" s="12"/>
      <c r="F18" s="200"/>
      <c r="G18" s="142"/>
      <c r="H18" s="142"/>
      <c r="I18" s="142"/>
      <c r="J18" s="142"/>
      <c r="K18" s="142"/>
      <c r="L18" s="142"/>
      <c r="M18" s="142"/>
      <c r="N18" s="142"/>
    </row>
    <row r="19" spans="1:14" ht="15.75" x14ac:dyDescent="0.25">
      <c r="A19" s="5" t="s">
        <v>75</v>
      </c>
      <c r="B19" s="185">
        <v>0</v>
      </c>
      <c r="C19" s="185">
        <v>0</v>
      </c>
      <c r="D19" s="185">
        <v>0</v>
      </c>
      <c r="E19" s="12"/>
      <c r="F19" s="198"/>
      <c r="G19" s="142"/>
      <c r="H19" s="142"/>
      <c r="I19" s="142"/>
      <c r="J19" s="142"/>
      <c r="K19" s="142"/>
      <c r="L19" s="142"/>
      <c r="M19" s="142"/>
      <c r="N19" s="142"/>
    </row>
    <row r="20" spans="1:14" ht="15.75" x14ac:dyDescent="0.25">
      <c r="A20" s="5" t="s">
        <v>76</v>
      </c>
      <c r="B20" s="185">
        <v>200</v>
      </c>
      <c r="C20" s="185">
        <v>0</v>
      </c>
      <c r="D20" s="185">
        <f t="shared" ref="D20:D37" si="1">B20-C20</f>
        <v>200</v>
      </c>
      <c r="E20" s="185"/>
      <c r="F20" s="198"/>
    </row>
    <row r="21" spans="1:14" ht="15.75" x14ac:dyDescent="0.25">
      <c r="A21" s="5" t="s">
        <v>77</v>
      </c>
      <c r="B21" s="185">
        <v>0</v>
      </c>
      <c r="C21" s="185">
        <v>0</v>
      </c>
      <c r="D21" s="185">
        <f t="shared" si="1"/>
        <v>0</v>
      </c>
      <c r="E21" s="185"/>
      <c r="F21" s="198"/>
    </row>
    <row r="22" spans="1:14" ht="15.75" x14ac:dyDescent="0.25">
      <c r="A22" s="5" t="s">
        <v>26</v>
      </c>
      <c r="B22" s="185">
        <v>200</v>
      </c>
      <c r="C22" s="185">
        <v>409.75</v>
      </c>
      <c r="D22" s="186">
        <f t="shared" si="1"/>
        <v>-209.75</v>
      </c>
      <c r="E22" s="185"/>
      <c r="F22" s="198"/>
    </row>
    <row r="23" spans="1:14" ht="15.75" x14ac:dyDescent="0.25">
      <c r="A23" s="5" t="s">
        <v>80</v>
      </c>
      <c r="B23" s="185">
        <v>17500</v>
      </c>
      <c r="C23" s="185">
        <v>17247.84</v>
      </c>
      <c r="D23" s="185">
        <f t="shared" si="1"/>
        <v>252.15999999999985</v>
      </c>
      <c r="E23" s="185"/>
      <c r="F23" s="198"/>
    </row>
    <row r="24" spans="1:14" ht="15.75" x14ac:dyDescent="0.25">
      <c r="A24" s="5" t="s">
        <v>186</v>
      </c>
      <c r="B24" s="185">
        <v>3000</v>
      </c>
      <c r="C24" s="185">
        <v>8354.41</v>
      </c>
      <c r="D24" s="186">
        <f t="shared" si="1"/>
        <v>-5354.41</v>
      </c>
      <c r="E24" s="185" t="s">
        <v>187</v>
      </c>
      <c r="F24" s="198"/>
    </row>
    <row r="25" spans="1:14" ht="15.75" x14ac:dyDescent="0.25">
      <c r="A25" s="5" t="s">
        <v>81</v>
      </c>
      <c r="B25" s="185">
        <v>750</v>
      </c>
      <c r="C25" s="185">
        <v>1126.82</v>
      </c>
      <c r="D25" s="186">
        <f t="shared" si="1"/>
        <v>-376.81999999999994</v>
      </c>
      <c r="E25" s="185"/>
      <c r="F25" s="198"/>
    </row>
    <row r="26" spans="1:14" ht="15.75" x14ac:dyDescent="0.25">
      <c r="A26" s="5" t="s">
        <v>82</v>
      </c>
      <c r="B26" s="185">
        <v>8937</v>
      </c>
      <c r="C26" s="185">
        <v>8308.84</v>
      </c>
      <c r="D26" s="185">
        <f t="shared" si="1"/>
        <v>628.15999999999985</v>
      </c>
      <c r="E26" s="185" t="s">
        <v>188</v>
      </c>
      <c r="F26" s="198"/>
    </row>
    <row r="27" spans="1:14" ht="15.75" x14ac:dyDescent="0.25">
      <c r="A27" s="5" t="s">
        <v>83</v>
      </c>
      <c r="B27" s="185">
        <v>1500</v>
      </c>
      <c r="C27" s="185">
        <v>3610</v>
      </c>
      <c r="D27" s="186">
        <f t="shared" si="1"/>
        <v>-2110</v>
      </c>
      <c r="E27" s="185"/>
      <c r="F27" s="198"/>
    </row>
    <row r="28" spans="1:14" ht="15.75" x14ac:dyDescent="0.25">
      <c r="A28" s="5" t="s">
        <v>84</v>
      </c>
      <c r="B28" s="185">
        <v>200</v>
      </c>
      <c r="C28" s="185">
        <v>198.66</v>
      </c>
      <c r="D28" s="186">
        <f t="shared" si="1"/>
        <v>1.3400000000000034</v>
      </c>
      <c r="E28" s="185"/>
      <c r="F28" s="198"/>
      <c r="G28" s="147"/>
      <c r="H28" s="147"/>
      <c r="I28" s="147"/>
      <c r="J28" s="147"/>
      <c r="K28" s="147"/>
      <c r="L28" s="147"/>
      <c r="M28" s="147"/>
    </row>
    <row r="29" spans="1:14" ht="15.75" x14ac:dyDescent="0.25">
      <c r="A29" s="5" t="s">
        <v>85</v>
      </c>
      <c r="B29" s="185">
        <v>500</v>
      </c>
      <c r="C29" s="185">
        <v>420</v>
      </c>
      <c r="D29" s="185">
        <f t="shared" si="1"/>
        <v>80</v>
      </c>
      <c r="E29" s="185"/>
      <c r="F29" s="198"/>
      <c r="H29" s="142"/>
      <c r="I29" s="142"/>
      <c r="J29" s="142"/>
      <c r="K29" s="142"/>
      <c r="L29" s="142"/>
      <c r="M29" s="142"/>
    </row>
    <row r="30" spans="1:14" ht="15.75" x14ac:dyDescent="0.25">
      <c r="A30" s="5" t="s">
        <v>86</v>
      </c>
      <c r="B30" s="185">
        <v>2000</v>
      </c>
      <c r="C30" s="185">
        <v>0</v>
      </c>
      <c r="D30" s="185">
        <f t="shared" si="1"/>
        <v>2000</v>
      </c>
      <c r="E30" s="185"/>
      <c r="F30" s="198"/>
    </row>
    <row r="31" spans="1:14" ht="15.75" x14ac:dyDescent="0.25">
      <c r="A31" s="5" t="s">
        <v>87</v>
      </c>
      <c r="B31" s="185">
        <v>1500</v>
      </c>
      <c r="C31" s="185">
        <v>2931.97</v>
      </c>
      <c r="D31" s="186">
        <f t="shared" si="1"/>
        <v>-1431.9699999999998</v>
      </c>
      <c r="E31" s="185"/>
      <c r="F31" s="198"/>
    </row>
    <row r="32" spans="1:14" ht="15.75" x14ac:dyDescent="0.25">
      <c r="A32" s="5" t="s">
        <v>88</v>
      </c>
      <c r="B32" s="185">
        <v>500</v>
      </c>
      <c r="C32" s="185">
        <v>3975.51</v>
      </c>
      <c r="D32" s="186">
        <f t="shared" si="1"/>
        <v>-3475.51</v>
      </c>
      <c r="E32" s="185" t="s">
        <v>189</v>
      </c>
      <c r="F32" s="198"/>
    </row>
    <row r="33" spans="1:9" ht="15.75" x14ac:dyDescent="0.25">
      <c r="A33" s="5" t="s">
        <v>89</v>
      </c>
      <c r="B33" s="185">
        <v>0</v>
      </c>
      <c r="C33" s="185">
        <v>0</v>
      </c>
      <c r="D33" s="185">
        <f t="shared" si="1"/>
        <v>0</v>
      </c>
      <c r="E33" s="185"/>
      <c r="F33" s="198"/>
    </row>
    <row r="34" spans="1:9" ht="15.75" x14ac:dyDescent="0.25">
      <c r="A34" s="5" t="s">
        <v>90</v>
      </c>
      <c r="B34" s="185">
        <v>500</v>
      </c>
      <c r="C34" s="185">
        <v>260</v>
      </c>
      <c r="D34" s="185">
        <f t="shared" si="1"/>
        <v>240</v>
      </c>
      <c r="E34" s="185"/>
      <c r="F34" s="198"/>
    </row>
    <row r="35" spans="1:9" ht="15.75" x14ac:dyDescent="0.25">
      <c r="A35" s="5" t="s">
        <v>91</v>
      </c>
      <c r="B35" s="185">
        <v>100</v>
      </c>
      <c r="C35" s="185">
        <v>30</v>
      </c>
      <c r="D35" s="185">
        <f t="shared" si="1"/>
        <v>70</v>
      </c>
      <c r="E35" s="185"/>
      <c r="F35" s="198"/>
    </row>
    <row r="36" spans="1:9" ht="15.75" x14ac:dyDescent="0.25">
      <c r="A36" s="215" t="s">
        <v>174</v>
      </c>
      <c r="B36" s="195">
        <v>0</v>
      </c>
      <c r="C36" s="195">
        <v>0</v>
      </c>
      <c r="D36" s="195">
        <f t="shared" si="1"/>
        <v>0</v>
      </c>
      <c r="E36" s="202"/>
      <c r="F36" s="201"/>
    </row>
    <row r="37" spans="1:9" ht="15.75" x14ac:dyDescent="0.25">
      <c r="A37" s="215" t="s">
        <v>190</v>
      </c>
      <c r="B37" s="195">
        <v>0</v>
      </c>
      <c r="C37" s="195">
        <v>0</v>
      </c>
      <c r="D37" s="195">
        <f t="shared" si="1"/>
        <v>0</v>
      </c>
      <c r="E37" s="202"/>
      <c r="F37" s="201"/>
    </row>
    <row r="38" spans="1:9" ht="15.75" x14ac:dyDescent="0.25">
      <c r="A38" s="206" t="s">
        <v>70</v>
      </c>
      <c r="B38" s="193">
        <f>SUM(B17:B37)</f>
        <v>37587</v>
      </c>
      <c r="C38" s="193">
        <f>SUM(C17:C37)</f>
        <v>47497.80000000001</v>
      </c>
      <c r="D38" s="194">
        <f>SUM(D17:D37)</f>
        <v>-9910.7999999999993</v>
      </c>
      <c r="E38" s="202"/>
      <c r="F38" s="201"/>
      <c r="G38" s="141"/>
      <c r="H38" s="141"/>
      <c r="I38" s="91"/>
    </row>
    <row r="39" spans="1:9" ht="15.75" x14ac:dyDescent="0.25">
      <c r="A39" s="207"/>
      <c r="B39" s="208"/>
      <c r="C39" s="208"/>
      <c r="D39" s="208"/>
      <c r="E39" s="208"/>
      <c r="F39" s="201"/>
    </row>
    <row r="40" spans="1:9" ht="15.75" x14ac:dyDescent="0.25">
      <c r="A40" s="209"/>
      <c r="B40" s="91"/>
      <c r="C40" s="91"/>
      <c r="D40" s="91"/>
      <c r="E40" s="91"/>
      <c r="F40" s="203"/>
    </row>
    <row r="41" spans="1:9" ht="15.75" x14ac:dyDescent="0.25">
      <c r="A41" s="210"/>
      <c r="B41" s="91"/>
      <c r="C41" s="91"/>
      <c r="D41" s="91">
        <f>B38-C38</f>
        <v>-9910.8000000000102</v>
      </c>
      <c r="E41" s="91"/>
      <c r="F41" s="203"/>
    </row>
    <row r="42" spans="1:9" ht="15.75" x14ac:dyDescent="0.25">
      <c r="A42" s="211"/>
      <c r="D42" s="89"/>
      <c r="F42" s="196"/>
    </row>
    <row r="43" spans="1:9" x14ac:dyDescent="0.2">
      <c r="A43" s="212"/>
      <c r="F43" s="204"/>
    </row>
    <row r="44" spans="1:9" x14ac:dyDescent="0.2">
      <c r="A44" s="212"/>
      <c r="F44" s="204"/>
    </row>
    <row r="45" spans="1:9" x14ac:dyDescent="0.2">
      <c r="A45" s="213"/>
      <c r="B45" s="214"/>
      <c r="C45" s="214"/>
      <c r="D45" s="214"/>
      <c r="E45" s="214"/>
      <c r="F45" s="205"/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6D5551-311E-44A1-BFC3-B47630EBB209}">
  <dimension ref="A1:N14"/>
  <sheetViews>
    <sheetView workbookViewId="0">
      <selection activeCell="C9" sqref="C9"/>
    </sheetView>
  </sheetViews>
  <sheetFormatPr defaultRowHeight="15" customHeight="1" x14ac:dyDescent="0.25"/>
  <cols>
    <col min="1" max="1" width="58.28515625" bestFit="1" customWidth="1"/>
    <col min="2" max="2" width="19.5703125" style="4" customWidth="1"/>
    <col min="3" max="3" width="26.7109375" bestFit="1" customWidth="1"/>
    <col min="5" max="5" width="13.85546875" bestFit="1" customWidth="1"/>
    <col min="6" max="6" width="6.42578125" bestFit="1" customWidth="1"/>
  </cols>
  <sheetData>
    <row r="1" spans="1:14" ht="15" customHeight="1" x14ac:dyDescent="0.25">
      <c r="B1" s="10"/>
      <c r="C1" s="10"/>
      <c r="D1" s="4"/>
      <c r="E1" s="4"/>
    </row>
    <row r="2" spans="1:14" ht="15.75" x14ac:dyDescent="0.25">
      <c r="B2" s="182">
        <v>45382</v>
      </c>
      <c r="C2" s="10"/>
      <c r="D2" s="4"/>
      <c r="E2" s="4"/>
    </row>
    <row r="3" spans="1:14" x14ac:dyDescent="0.25">
      <c r="A3" s="30" t="s">
        <v>1</v>
      </c>
      <c r="B3" s="30"/>
      <c r="C3" s="30"/>
      <c r="D3" s="30"/>
      <c r="E3" s="30"/>
      <c r="F3" s="30"/>
      <c r="G3" s="143"/>
    </row>
    <row r="4" spans="1:14" x14ac:dyDescent="0.25">
      <c r="A4" s="31"/>
      <c r="B4" s="27" t="s">
        <v>92</v>
      </c>
      <c r="C4" s="28" t="s">
        <v>176</v>
      </c>
      <c r="D4" s="28" t="s">
        <v>95</v>
      </c>
      <c r="E4" s="28" t="s">
        <v>96</v>
      </c>
      <c r="F4" s="29" t="s">
        <v>97</v>
      </c>
      <c r="G4" s="143"/>
      <c r="H4" s="143"/>
      <c r="I4" s="143"/>
      <c r="J4" s="143"/>
      <c r="K4" s="143"/>
      <c r="L4" s="143"/>
      <c r="M4" s="143"/>
      <c r="N4" s="143"/>
    </row>
    <row r="5" spans="1:14" x14ac:dyDescent="0.25">
      <c r="A5" s="5"/>
      <c r="B5" s="32"/>
      <c r="C5" s="32"/>
      <c r="D5" s="32"/>
      <c r="E5" s="32"/>
      <c r="F5" s="161"/>
      <c r="G5" s="143"/>
      <c r="H5" s="143"/>
      <c r="I5" s="143"/>
      <c r="J5" s="143"/>
      <c r="K5" s="143"/>
      <c r="L5" s="143"/>
      <c r="M5" s="143"/>
      <c r="N5" s="143"/>
    </row>
    <row r="6" spans="1:14" x14ac:dyDescent="0.25">
      <c r="A6" s="23" t="s">
        <v>98</v>
      </c>
      <c r="B6" s="160">
        <v>0</v>
      </c>
      <c r="C6" s="160">
        <v>0</v>
      </c>
      <c r="D6" s="160">
        <v>0</v>
      </c>
      <c r="E6" s="160">
        <v>0</v>
      </c>
      <c r="F6" s="162"/>
      <c r="G6" s="143"/>
      <c r="H6" s="143"/>
      <c r="I6" s="143"/>
      <c r="J6" s="143"/>
      <c r="K6" s="143"/>
      <c r="L6" s="143"/>
      <c r="M6" s="143"/>
      <c r="N6" s="143"/>
    </row>
    <row r="7" spans="1:14" x14ac:dyDescent="0.25">
      <c r="A7" s="21" t="s">
        <v>50</v>
      </c>
      <c r="B7" s="24"/>
      <c r="C7" s="24"/>
      <c r="D7" s="24"/>
      <c r="E7" s="24"/>
      <c r="F7" s="163"/>
      <c r="G7" s="143"/>
      <c r="H7" s="143"/>
      <c r="I7" s="143"/>
      <c r="J7" s="143"/>
      <c r="K7" s="143"/>
      <c r="L7" s="143"/>
      <c r="M7" s="143"/>
      <c r="N7" s="143"/>
    </row>
    <row r="8" spans="1:14" x14ac:dyDescent="0.25">
      <c r="A8" s="23" t="s">
        <v>99</v>
      </c>
      <c r="B8" s="24" t="s">
        <v>92</v>
      </c>
      <c r="C8" s="24" t="s">
        <v>176</v>
      </c>
      <c r="D8" s="24" t="s">
        <v>95</v>
      </c>
      <c r="E8" s="24" t="s">
        <v>101</v>
      </c>
      <c r="F8" s="163" t="s">
        <v>97</v>
      </c>
      <c r="G8" s="143"/>
      <c r="H8" s="143"/>
      <c r="I8" s="143"/>
      <c r="J8" s="143"/>
      <c r="K8" s="143"/>
      <c r="L8" s="143"/>
      <c r="M8" s="143"/>
      <c r="N8" s="143"/>
    </row>
    <row r="9" spans="1:14" x14ac:dyDescent="0.25">
      <c r="A9" s="5"/>
      <c r="B9" s="25">
        <v>500</v>
      </c>
      <c r="C9" s="25">
        <f>Sheet6!L21</f>
        <v>4748.01</v>
      </c>
      <c r="D9" s="25">
        <f>B9-C9</f>
        <v>-4248.01</v>
      </c>
      <c r="E9" s="25">
        <v>2000</v>
      </c>
      <c r="F9" s="162" t="s">
        <v>210</v>
      </c>
      <c r="G9" s="143"/>
      <c r="H9" s="143"/>
      <c r="I9" s="143"/>
      <c r="J9" s="143"/>
      <c r="K9" s="143"/>
      <c r="L9" s="143"/>
      <c r="M9" s="143"/>
      <c r="N9" s="143"/>
    </row>
    <row r="10" spans="1:14" x14ac:dyDescent="0.25">
      <c r="A10" s="26" t="s">
        <v>102</v>
      </c>
      <c r="B10" s="159">
        <f>SUM(B9)</f>
        <v>500</v>
      </c>
      <c r="C10" s="159">
        <f t="shared" ref="C10:E10" si="0">SUM(C9)</f>
        <v>4748.01</v>
      </c>
      <c r="D10" s="159">
        <f t="shared" si="0"/>
        <v>-4248.01</v>
      </c>
      <c r="E10" s="159">
        <f t="shared" si="0"/>
        <v>2000</v>
      </c>
      <c r="F10" s="162"/>
      <c r="G10" s="143"/>
      <c r="H10" s="143"/>
      <c r="I10" s="143"/>
      <c r="J10" s="143"/>
      <c r="K10" s="143"/>
      <c r="L10" s="143"/>
      <c r="M10" s="143"/>
      <c r="N10" s="143"/>
    </row>
    <row r="11" spans="1:14" x14ac:dyDescent="0.25">
      <c r="C11" s="4"/>
      <c r="D11" s="4"/>
      <c r="E11" s="4"/>
      <c r="F11" s="9"/>
      <c r="G11" s="143"/>
      <c r="H11" s="143"/>
      <c r="I11" s="143"/>
      <c r="J11" s="143"/>
      <c r="K11" s="143"/>
      <c r="L11" s="143"/>
      <c r="M11" s="143"/>
      <c r="N11" s="143"/>
    </row>
    <row r="12" spans="1:14" x14ac:dyDescent="0.25">
      <c r="C12" s="4"/>
      <c r="D12" s="4"/>
      <c r="E12" s="33"/>
      <c r="G12" s="143"/>
      <c r="H12" s="143"/>
      <c r="I12" s="143"/>
      <c r="J12" s="143"/>
      <c r="K12" s="143"/>
      <c r="L12" s="143"/>
      <c r="M12" s="143"/>
      <c r="N12" s="143"/>
    </row>
    <row r="13" spans="1:14" x14ac:dyDescent="0.25">
      <c r="C13" s="9"/>
      <c r="E13" s="4"/>
      <c r="H13" s="143"/>
      <c r="I13" s="143"/>
      <c r="J13" s="143"/>
      <c r="K13" s="143"/>
      <c r="L13" s="143"/>
      <c r="M13" s="143"/>
      <c r="N13" s="143"/>
    </row>
    <row r="14" spans="1:14" x14ac:dyDescent="0.25">
      <c r="B14" s="6"/>
      <c r="D14" s="4">
        <f>B10-C10</f>
        <v>-4248.01</v>
      </c>
    </row>
  </sheetData>
  <pageMargins left="0.7" right="0.7" top="0.75" bottom="0.75" header="0.3" footer="0.3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B4090A-4BDF-4ABD-A747-3799F3D94BCC}">
  <dimension ref="A1:S29"/>
  <sheetViews>
    <sheetView topLeftCell="A7" workbookViewId="0">
      <selection activeCell="L14" sqref="L14:M14"/>
    </sheetView>
  </sheetViews>
  <sheetFormatPr defaultRowHeight="15" x14ac:dyDescent="0.25"/>
  <sheetData>
    <row r="1" spans="1:19" x14ac:dyDescent="0.25">
      <c r="A1" s="228"/>
      <c r="B1" s="228"/>
      <c r="C1" s="228"/>
      <c r="D1" s="228"/>
      <c r="E1" s="228"/>
      <c r="F1" s="228"/>
      <c r="G1" s="228"/>
      <c r="H1" s="228"/>
      <c r="I1" s="228"/>
      <c r="J1" s="228"/>
      <c r="K1" s="228"/>
      <c r="L1" s="228"/>
      <c r="M1" s="228"/>
      <c r="N1" s="228"/>
      <c r="O1" s="228"/>
      <c r="P1" s="228"/>
      <c r="Q1" s="228"/>
      <c r="R1" s="228"/>
      <c r="S1" s="228"/>
    </row>
    <row r="2" spans="1:19" x14ac:dyDescent="0.25">
      <c r="A2" s="255" t="s">
        <v>116</v>
      </c>
      <c r="B2" s="255"/>
      <c r="C2" s="255"/>
      <c r="D2" s="255"/>
      <c r="E2" s="255"/>
      <c r="F2" s="255"/>
      <c r="G2" s="255"/>
      <c r="H2" s="255"/>
      <c r="I2" s="255"/>
      <c r="J2" s="255"/>
      <c r="K2" s="255"/>
      <c r="L2" s="255"/>
      <c r="M2" s="255"/>
      <c r="N2" s="255"/>
      <c r="O2" s="255"/>
      <c r="P2" s="255"/>
      <c r="Q2" s="255"/>
      <c r="R2" s="255"/>
      <c r="S2" s="255"/>
    </row>
    <row r="3" spans="1:19" x14ac:dyDescent="0.25">
      <c r="A3" s="255"/>
      <c r="B3" s="255"/>
      <c r="C3" s="255"/>
      <c r="D3" s="255"/>
      <c r="E3" s="255"/>
      <c r="F3" s="255"/>
      <c r="G3" s="255"/>
      <c r="H3" s="255"/>
      <c r="I3" s="255"/>
      <c r="J3" s="255"/>
      <c r="K3" s="255"/>
      <c r="L3" s="255"/>
      <c r="M3" s="255"/>
      <c r="N3" s="255"/>
      <c r="O3" s="255"/>
      <c r="P3" s="255"/>
      <c r="Q3" s="255"/>
      <c r="R3" s="255"/>
      <c r="S3" s="255"/>
    </row>
    <row r="4" spans="1:19" x14ac:dyDescent="0.25">
      <c r="A4" s="228"/>
      <c r="B4" s="228"/>
      <c r="C4" s="228"/>
      <c r="D4" s="228"/>
      <c r="E4" s="228"/>
      <c r="F4" s="228"/>
      <c r="G4" s="228"/>
      <c r="H4" s="228"/>
      <c r="I4" s="228"/>
      <c r="J4" s="228"/>
      <c r="K4" s="228"/>
      <c r="L4" s="228"/>
      <c r="M4" s="256" t="s">
        <v>192</v>
      </c>
      <c r="N4" s="256"/>
      <c r="O4" s="256"/>
      <c r="P4" s="256"/>
      <c r="Q4" s="256"/>
      <c r="R4" s="256"/>
      <c r="S4" s="256"/>
    </row>
    <row r="5" spans="1:19" x14ac:dyDescent="0.25">
      <c r="A5" s="257" t="s">
        <v>134</v>
      </c>
      <c r="B5" s="257"/>
      <c r="C5" s="257"/>
      <c r="D5" s="257"/>
      <c r="E5" s="257"/>
      <c r="F5" s="257"/>
      <c r="G5" s="257"/>
      <c r="H5" s="257"/>
      <c r="I5" s="257"/>
      <c r="J5" s="257"/>
      <c r="K5" s="257"/>
      <c r="L5" s="257"/>
      <c r="M5" s="257"/>
      <c r="N5" s="257"/>
      <c r="O5" s="257"/>
      <c r="P5" s="257"/>
      <c r="Q5" s="257"/>
      <c r="R5" s="257"/>
      <c r="S5" s="257"/>
    </row>
    <row r="6" spans="1:19" x14ac:dyDescent="0.25">
      <c r="A6" s="258" t="s">
        <v>207</v>
      </c>
      <c r="B6" s="258"/>
      <c r="C6" s="258"/>
      <c r="D6" s="258"/>
      <c r="E6" s="258"/>
      <c r="F6" s="258"/>
      <c r="G6" s="258"/>
      <c r="H6" s="258"/>
      <c r="I6" s="258"/>
      <c r="J6" s="258"/>
      <c r="K6" s="258"/>
      <c r="L6" s="258"/>
      <c r="M6" s="258"/>
      <c r="N6" s="258"/>
      <c r="O6" s="258"/>
      <c r="P6" s="258"/>
      <c r="Q6" s="258"/>
      <c r="R6" s="258"/>
      <c r="S6" s="258"/>
    </row>
    <row r="7" spans="1:19" x14ac:dyDescent="0.25">
      <c r="A7" s="228"/>
      <c r="B7" s="228"/>
      <c r="C7" s="228"/>
      <c r="D7" s="228"/>
      <c r="E7" s="228"/>
      <c r="F7" s="228"/>
      <c r="G7" s="228"/>
      <c r="H7" s="228"/>
      <c r="I7" s="228"/>
      <c r="J7" s="228"/>
      <c r="K7" s="228"/>
      <c r="L7" s="228"/>
      <c r="M7" s="228"/>
      <c r="N7" s="228"/>
      <c r="O7" s="228"/>
      <c r="P7" s="228"/>
      <c r="Q7" s="228"/>
      <c r="R7" s="228"/>
      <c r="S7" s="228"/>
    </row>
    <row r="8" spans="1:19" x14ac:dyDescent="0.25">
      <c r="A8" s="228"/>
      <c r="B8" s="228"/>
      <c r="C8" s="228"/>
      <c r="D8" s="228"/>
      <c r="E8" s="228"/>
      <c r="F8" s="228"/>
      <c r="G8" s="228"/>
      <c r="H8" s="228"/>
      <c r="I8" s="228"/>
      <c r="J8" s="228"/>
      <c r="K8" s="228"/>
      <c r="L8" s="228"/>
      <c r="M8" s="228"/>
      <c r="N8" s="228"/>
      <c r="O8" s="228"/>
      <c r="P8" s="228"/>
      <c r="Q8" s="228"/>
      <c r="R8" s="228"/>
      <c r="S8" s="228"/>
    </row>
    <row r="9" spans="1:19" x14ac:dyDescent="0.25">
      <c r="A9" s="259" t="s">
        <v>208</v>
      </c>
      <c r="B9" s="259"/>
      <c r="C9" s="259"/>
      <c r="D9" s="259"/>
      <c r="E9" s="228"/>
      <c r="F9" s="228"/>
      <c r="G9" s="228"/>
      <c r="H9" s="228"/>
      <c r="I9" s="228"/>
      <c r="J9" s="228"/>
      <c r="K9" s="228"/>
      <c r="L9" s="228"/>
      <c r="M9" s="228"/>
      <c r="N9" s="228"/>
      <c r="O9" s="228"/>
      <c r="P9" s="228"/>
      <c r="Q9" s="228"/>
      <c r="R9" s="228"/>
      <c r="S9" s="228"/>
    </row>
    <row r="10" spans="1:19" x14ac:dyDescent="0.25">
      <c r="A10" s="259"/>
      <c r="B10" s="259"/>
      <c r="C10" s="259"/>
      <c r="D10" s="259"/>
      <c r="E10" s="260" t="s">
        <v>135</v>
      </c>
      <c r="F10" s="260"/>
      <c r="G10" s="260"/>
      <c r="H10" s="260"/>
      <c r="I10" s="228"/>
      <c r="J10" s="228"/>
      <c r="K10" s="260" t="s">
        <v>136</v>
      </c>
      <c r="L10" s="260"/>
      <c r="M10" s="260"/>
      <c r="N10" s="260"/>
      <c r="O10" s="228"/>
      <c r="P10" s="228"/>
      <c r="Q10" s="261" t="s">
        <v>137</v>
      </c>
      <c r="R10" s="261"/>
      <c r="S10" s="228"/>
    </row>
    <row r="11" spans="1:19" x14ac:dyDescent="0.25">
      <c r="A11" s="228"/>
      <c r="B11" s="228"/>
      <c r="C11" s="228"/>
      <c r="D11" s="228"/>
      <c r="E11" s="228"/>
      <c r="F11" s="228"/>
      <c r="G11" s="228"/>
      <c r="H11" s="228"/>
      <c r="I11" s="228"/>
      <c r="J11" s="228"/>
      <c r="K11" s="228"/>
      <c r="L11" s="228"/>
      <c r="M11" s="228"/>
      <c r="N11" s="228"/>
      <c r="O11" s="228"/>
      <c r="P11" s="228"/>
      <c r="Q11" s="228"/>
      <c r="R11" s="228"/>
      <c r="S11" s="228"/>
    </row>
    <row r="12" spans="1:19" x14ac:dyDescent="0.25">
      <c r="A12" s="229" t="s">
        <v>138</v>
      </c>
      <c r="B12" s="262" t="s">
        <v>139</v>
      </c>
      <c r="C12" s="262"/>
      <c r="D12" s="261" t="s">
        <v>140</v>
      </c>
      <c r="E12" s="261"/>
      <c r="F12" s="261" t="s">
        <v>141</v>
      </c>
      <c r="G12" s="261"/>
      <c r="H12" s="229" t="s">
        <v>95</v>
      </c>
      <c r="I12" s="228"/>
      <c r="J12" s="261" t="s">
        <v>140</v>
      </c>
      <c r="K12" s="261"/>
      <c r="L12" s="261" t="s">
        <v>141</v>
      </c>
      <c r="M12" s="261"/>
      <c r="N12" s="229" t="s">
        <v>95</v>
      </c>
      <c r="O12" s="228"/>
      <c r="P12" s="254" t="s">
        <v>142</v>
      </c>
      <c r="Q12" s="254"/>
      <c r="R12" s="254"/>
      <c r="S12" s="228"/>
    </row>
    <row r="13" spans="1:19" x14ac:dyDescent="0.25">
      <c r="A13" s="228"/>
      <c r="B13" s="228"/>
      <c r="C13" s="228"/>
      <c r="D13" s="228"/>
      <c r="E13" s="228"/>
      <c r="F13" s="228"/>
      <c r="G13" s="228"/>
      <c r="H13" s="228"/>
      <c r="I13" s="228"/>
      <c r="J13" s="228"/>
      <c r="K13" s="228"/>
      <c r="L13" s="228"/>
      <c r="M13" s="228"/>
      <c r="N13" s="228"/>
      <c r="O13" s="228"/>
      <c r="P13" s="228"/>
      <c r="Q13" s="228"/>
      <c r="R13" s="228"/>
      <c r="S13" s="228"/>
    </row>
    <row r="14" spans="1:19" x14ac:dyDescent="0.25">
      <c r="A14" s="231">
        <v>531</v>
      </c>
      <c r="B14" s="263" t="s">
        <v>99</v>
      </c>
      <c r="C14" s="263"/>
      <c r="D14" s="228"/>
      <c r="E14" s="228"/>
      <c r="F14" s="228"/>
      <c r="G14" s="228"/>
      <c r="H14" s="228"/>
      <c r="I14" s="228"/>
      <c r="J14" s="264">
        <v>500</v>
      </c>
      <c r="K14" s="264"/>
      <c r="L14" s="264">
        <v>4748.01</v>
      </c>
      <c r="M14" s="264"/>
      <c r="N14" s="232">
        <v>-4248.01</v>
      </c>
      <c r="O14" s="228"/>
      <c r="P14" s="228"/>
      <c r="Q14" s="232">
        <v>-4248.01</v>
      </c>
      <c r="R14" s="233" t="s">
        <v>209</v>
      </c>
      <c r="S14" s="228"/>
    </row>
    <row r="15" spans="1:19" x14ac:dyDescent="0.25">
      <c r="A15" s="228"/>
      <c r="B15" s="228"/>
      <c r="C15" s="228"/>
      <c r="D15" s="228"/>
      <c r="E15" s="228"/>
      <c r="F15" s="228"/>
      <c r="G15" s="228"/>
      <c r="H15" s="228"/>
      <c r="I15" s="228"/>
      <c r="J15" s="228"/>
      <c r="K15" s="228"/>
      <c r="L15" s="228"/>
      <c r="M15" s="228"/>
      <c r="N15" s="228"/>
      <c r="O15" s="228"/>
      <c r="P15" s="228"/>
      <c r="Q15" s="228"/>
      <c r="R15" s="228"/>
      <c r="S15" s="228"/>
    </row>
    <row r="16" spans="1:19" x14ac:dyDescent="0.25">
      <c r="A16" s="228"/>
      <c r="B16" s="262" t="s">
        <v>146</v>
      </c>
      <c r="C16" s="262"/>
      <c r="D16" s="228"/>
      <c r="E16" s="228"/>
      <c r="F16" s="228"/>
      <c r="G16" s="228"/>
      <c r="H16" s="228"/>
      <c r="I16" s="228"/>
      <c r="J16" s="265">
        <v>500</v>
      </c>
      <c r="K16" s="265"/>
      <c r="L16" s="265">
        <v>4748.01</v>
      </c>
      <c r="M16" s="265"/>
      <c r="N16" s="234">
        <v>-4248.01</v>
      </c>
      <c r="O16" s="228"/>
      <c r="P16" s="228"/>
      <c r="Q16" s="234">
        <v>-4248.01</v>
      </c>
      <c r="R16" s="235" t="s">
        <v>209</v>
      </c>
      <c r="S16" s="228"/>
    </row>
    <row r="17" spans="2:18" x14ac:dyDescent="0.25">
      <c r="B17" s="228"/>
      <c r="C17" s="228"/>
      <c r="D17" s="228"/>
      <c r="E17" s="228"/>
      <c r="F17" s="228"/>
      <c r="G17" s="228"/>
      <c r="H17" s="228"/>
      <c r="I17" s="228"/>
      <c r="J17" s="228"/>
      <c r="K17" s="228"/>
      <c r="L17" s="228"/>
      <c r="M17" s="228"/>
      <c r="N17" s="228"/>
      <c r="O17" s="228"/>
      <c r="P17" s="228"/>
      <c r="Q17" s="228"/>
      <c r="R17" s="228"/>
    </row>
    <row r="18" spans="2:18" x14ac:dyDescent="0.25">
      <c r="B18" s="228"/>
      <c r="C18" s="228"/>
      <c r="D18" s="228"/>
      <c r="E18" s="228"/>
      <c r="F18" s="228"/>
      <c r="G18" s="228"/>
      <c r="H18" s="228"/>
      <c r="I18" s="228"/>
      <c r="J18" s="228"/>
      <c r="K18" s="228"/>
      <c r="L18" s="228"/>
      <c r="M18" s="228"/>
      <c r="N18" s="228"/>
      <c r="O18" s="228"/>
      <c r="P18" s="228"/>
      <c r="Q18" s="228"/>
      <c r="R18" s="228"/>
    </row>
    <row r="19" spans="2:18" ht="31.5" x14ac:dyDescent="0.25">
      <c r="B19" s="236" t="s">
        <v>147</v>
      </c>
      <c r="C19" s="228"/>
      <c r="D19" s="228"/>
      <c r="E19" s="228"/>
      <c r="F19" s="228"/>
      <c r="G19" s="228"/>
      <c r="H19" s="228"/>
      <c r="I19" s="228"/>
      <c r="J19" s="228"/>
      <c r="K19" s="228"/>
      <c r="L19" s="228"/>
      <c r="M19" s="228"/>
      <c r="N19" s="228"/>
      <c r="O19" s="228"/>
      <c r="P19" s="228"/>
      <c r="Q19" s="228"/>
      <c r="R19" s="228"/>
    </row>
    <row r="20" spans="2:18" x14ac:dyDescent="0.25">
      <c r="B20" s="228"/>
      <c r="C20" s="228"/>
      <c r="D20" s="228"/>
      <c r="E20" s="228"/>
      <c r="F20" s="228"/>
      <c r="G20" s="228"/>
      <c r="H20" s="228"/>
      <c r="I20" s="228"/>
      <c r="J20" s="228"/>
      <c r="K20" s="228"/>
      <c r="L20" s="228"/>
      <c r="M20" s="228"/>
      <c r="N20" s="228"/>
      <c r="O20" s="228"/>
      <c r="P20" s="228"/>
      <c r="Q20" s="228"/>
      <c r="R20" s="228"/>
    </row>
    <row r="21" spans="2:18" x14ac:dyDescent="0.25">
      <c r="B21" s="262" t="s">
        <v>148</v>
      </c>
      <c r="C21" s="262"/>
      <c r="D21" s="228"/>
      <c r="E21" s="228"/>
      <c r="F21" s="228"/>
      <c r="G21" s="228"/>
      <c r="H21" s="228"/>
      <c r="I21" s="228"/>
      <c r="J21" s="265">
        <v>500</v>
      </c>
      <c r="K21" s="265"/>
      <c r="L21" s="265">
        <v>4748.01</v>
      </c>
      <c r="M21" s="265"/>
      <c r="N21" s="234">
        <v>-4248.01</v>
      </c>
      <c r="O21" s="228"/>
      <c r="P21" s="228"/>
      <c r="Q21" s="234">
        <v>-4248.01</v>
      </c>
      <c r="R21" s="230" t="s">
        <v>209</v>
      </c>
    </row>
    <row r="22" spans="2:18" x14ac:dyDescent="0.25">
      <c r="B22" s="262" t="s">
        <v>149</v>
      </c>
      <c r="C22" s="262"/>
      <c r="D22" s="228"/>
      <c r="E22" s="228"/>
      <c r="F22" s="228"/>
      <c r="G22" s="228"/>
      <c r="H22" s="228"/>
      <c r="I22" s="228"/>
      <c r="J22" s="228"/>
      <c r="K22" s="228"/>
      <c r="L22" s="264">
        <v>-4580.8100000000004</v>
      </c>
      <c r="M22" s="264"/>
      <c r="N22" s="228"/>
      <c r="O22" s="228"/>
      <c r="P22" s="228"/>
      <c r="Q22" s="228"/>
      <c r="R22" s="228"/>
    </row>
    <row r="23" spans="2:18" x14ac:dyDescent="0.25">
      <c r="B23" s="228"/>
      <c r="C23" s="228"/>
      <c r="D23" s="228"/>
      <c r="E23" s="228"/>
      <c r="F23" s="228"/>
      <c r="G23" s="228"/>
      <c r="H23" s="228"/>
      <c r="I23" s="228"/>
      <c r="J23" s="228"/>
      <c r="K23" s="228"/>
      <c r="L23" s="228"/>
      <c r="M23" s="228"/>
      <c r="N23" s="228"/>
      <c r="O23" s="228"/>
      <c r="P23" s="228"/>
      <c r="Q23" s="228"/>
      <c r="R23" s="228"/>
    </row>
    <row r="24" spans="2:18" x14ac:dyDescent="0.25">
      <c r="B24" s="262" t="s">
        <v>150</v>
      </c>
      <c r="C24" s="262"/>
      <c r="D24" s="228"/>
      <c r="E24" s="228"/>
      <c r="F24" s="228"/>
      <c r="G24" s="228"/>
      <c r="H24" s="228"/>
      <c r="I24" s="228"/>
      <c r="J24" s="228"/>
      <c r="K24" s="228"/>
      <c r="L24" s="265">
        <v>167.2</v>
      </c>
      <c r="M24" s="265"/>
      <c r="N24" s="228"/>
      <c r="O24" s="228"/>
      <c r="P24" s="228"/>
      <c r="Q24" s="228"/>
      <c r="R24" s="228"/>
    </row>
    <row r="25" spans="2:18" x14ac:dyDescent="0.25">
      <c r="B25" s="228"/>
      <c r="C25" s="228"/>
      <c r="D25" s="228"/>
      <c r="E25" s="228"/>
      <c r="F25" s="228"/>
      <c r="G25" s="228"/>
      <c r="H25" s="228"/>
      <c r="I25" s="228"/>
      <c r="J25" s="228"/>
      <c r="K25" s="228"/>
      <c r="L25" s="228"/>
      <c r="M25" s="228"/>
      <c r="N25" s="228"/>
      <c r="O25" s="228"/>
      <c r="P25" s="228"/>
      <c r="Q25" s="228"/>
      <c r="R25" s="228"/>
    </row>
    <row r="26" spans="2:18" x14ac:dyDescent="0.25">
      <c r="B26" s="228"/>
      <c r="C26" s="228"/>
      <c r="D26" s="228"/>
      <c r="E26" s="228"/>
      <c r="F26" s="228"/>
      <c r="G26" s="228"/>
      <c r="H26" s="228"/>
      <c r="I26" s="228"/>
      <c r="J26" s="228"/>
      <c r="K26" s="228"/>
      <c r="L26" s="228"/>
      <c r="M26" s="228"/>
      <c r="N26" s="228"/>
      <c r="O26" s="228"/>
      <c r="P26" s="228"/>
      <c r="Q26" s="228"/>
      <c r="R26" s="228"/>
    </row>
    <row r="27" spans="2:18" x14ac:dyDescent="0.25">
      <c r="B27" s="228"/>
      <c r="C27" s="228"/>
      <c r="D27" s="228"/>
      <c r="E27" s="228"/>
      <c r="F27" s="228"/>
      <c r="G27" s="228"/>
      <c r="H27" s="228"/>
      <c r="I27" s="228"/>
      <c r="J27" s="228"/>
      <c r="K27" s="228"/>
      <c r="L27" s="228"/>
      <c r="M27" s="228"/>
      <c r="N27" s="228"/>
      <c r="O27" s="228"/>
      <c r="P27" s="228"/>
      <c r="Q27" s="228"/>
      <c r="R27" s="228"/>
    </row>
    <row r="28" spans="2:18" x14ac:dyDescent="0.25">
      <c r="B28" s="228"/>
      <c r="C28" s="228"/>
      <c r="D28" s="228"/>
      <c r="E28" s="228"/>
      <c r="F28" s="228"/>
      <c r="G28" s="228"/>
      <c r="H28" s="228"/>
      <c r="I28" s="228"/>
      <c r="J28" s="228"/>
      <c r="K28" s="228"/>
      <c r="L28" s="228"/>
      <c r="M28" s="228"/>
      <c r="N28" s="228"/>
      <c r="O28" s="228"/>
      <c r="P28" s="266" t="s">
        <v>151</v>
      </c>
      <c r="Q28" s="266"/>
      <c r="R28" s="237">
        <v>1</v>
      </c>
    </row>
    <row r="29" spans="2:18" x14ac:dyDescent="0.25">
      <c r="B29" s="228"/>
      <c r="C29" s="228"/>
      <c r="D29" s="228"/>
      <c r="E29" s="228"/>
      <c r="F29" s="228"/>
      <c r="G29" s="228"/>
      <c r="H29" s="228"/>
      <c r="I29" s="228"/>
      <c r="J29" s="228"/>
      <c r="K29" s="228"/>
      <c r="L29" s="228"/>
      <c r="M29" s="228"/>
      <c r="N29" s="228"/>
      <c r="O29" s="228"/>
      <c r="P29" s="228"/>
      <c r="Q29" s="228"/>
      <c r="R29" s="228"/>
    </row>
  </sheetData>
  <mergeCells count="28">
    <mergeCell ref="P28:Q28"/>
    <mergeCell ref="B21:C21"/>
    <mergeCell ref="J21:K21"/>
    <mergeCell ref="L21:M21"/>
    <mergeCell ref="B22:C22"/>
    <mergeCell ref="L22:M22"/>
    <mergeCell ref="B24:C24"/>
    <mergeCell ref="L24:M24"/>
    <mergeCell ref="B14:C14"/>
    <mergeCell ref="J14:K14"/>
    <mergeCell ref="L14:M14"/>
    <mergeCell ref="B16:C16"/>
    <mergeCell ref="J16:K16"/>
    <mergeCell ref="L16:M16"/>
    <mergeCell ref="P12:R12"/>
    <mergeCell ref="A2:S3"/>
    <mergeCell ref="M4:S4"/>
    <mergeCell ref="A5:S5"/>
    <mergeCell ref="A6:S6"/>
    <mergeCell ref="A9:D10"/>
    <mergeCell ref="E10:H10"/>
    <mergeCell ref="K10:N10"/>
    <mergeCell ref="Q10:R10"/>
    <mergeCell ref="B12:C12"/>
    <mergeCell ref="D12:E12"/>
    <mergeCell ref="F12:G12"/>
    <mergeCell ref="J12:K12"/>
    <mergeCell ref="L12:M1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003A1A-1650-4B72-9A93-BB23E581B06F}">
  <dimension ref="A1:AB27"/>
  <sheetViews>
    <sheetView topLeftCell="A7" workbookViewId="0">
      <selection activeCell="D10" sqref="D10"/>
    </sheetView>
  </sheetViews>
  <sheetFormatPr defaultColWidth="9.140625" defaultRowHeight="15" customHeight="1" x14ac:dyDescent="0.25"/>
  <cols>
    <col min="1" max="1" width="58.28515625" style="67" bestFit="1" customWidth="1"/>
    <col min="2" max="2" width="19.5703125" style="67" customWidth="1"/>
    <col min="3" max="3" width="26.85546875" style="67" bestFit="1" customWidth="1"/>
    <col min="4" max="4" width="12.5703125" style="67" customWidth="1"/>
    <col min="5" max="5" width="14" style="67" bestFit="1" customWidth="1"/>
    <col min="6" max="16384" width="9.140625" style="67"/>
  </cols>
  <sheetData>
    <row r="1" spans="1:28" ht="15" customHeight="1" x14ac:dyDescent="0.25">
      <c r="A1" s="95" t="s">
        <v>1</v>
      </c>
      <c r="B1" s="182">
        <v>45382</v>
      </c>
      <c r="C1" s="96"/>
      <c r="D1" s="96"/>
      <c r="E1" s="96"/>
      <c r="F1" s="97"/>
    </row>
    <row r="2" spans="1:28" ht="15" customHeight="1" x14ac:dyDescent="0.25">
      <c r="A2" s="98" t="s">
        <v>103</v>
      </c>
      <c r="B2" s="99" t="s">
        <v>92</v>
      </c>
      <c r="C2" s="99" t="s">
        <v>93</v>
      </c>
      <c r="D2" s="99" t="s">
        <v>95</v>
      </c>
      <c r="E2" s="100" t="s">
        <v>96</v>
      </c>
      <c r="F2" s="99" t="s">
        <v>97</v>
      </c>
      <c r="G2" s="147"/>
      <c r="H2" s="147"/>
      <c r="I2" s="147"/>
      <c r="J2" s="147"/>
    </row>
    <row r="3" spans="1:28" ht="15" customHeight="1" x14ac:dyDescent="0.25">
      <c r="A3" s="101" t="s">
        <v>104</v>
      </c>
      <c r="B3" s="102">
        <v>0</v>
      </c>
      <c r="C3" s="102">
        <v>0</v>
      </c>
      <c r="D3" s="164">
        <f>C3-B3</f>
        <v>0</v>
      </c>
      <c r="E3" s="103">
        <v>0</v>
      </c>
      <c r="F3" s="102"/>
      <c r="G3" s="147"/>
      <c r="H3" s="147"/>
      <c r="I3" s="147"/>
      <c r="J3" s="147"/>
    </row>
    <row r="4" spans="1:28" ht="15" customHeight="1" x14ac:dyDescent="0.25">
      <c r="A4" s="104" t="s">
        <v>98</v>
      </c>
      <c r="B4" s="165">
        <v>0</v>
      </c>
      <c r="C4" s="165">
        <v>0</v>
      </c>
      <c r="D4" s="165">
        <v>0</v>
      </c>
      <c r="E4" s="165">
        <v>0</v>
      </c>
      <c r="F4" s="164"/>
      <c r="G4" s="143"/>
      <c r="H4" s="143"/>
      <c r="I4" s="143"/>
      <c r="J4" s="143"/>
      <c r="K4" s="143"/>
      <c r="L4" s="143"/>
      <c r="M4" s="143"/>
      <c r="N4" s="143"/>
      <c r="O4" s="147"/>
      <c r="P4" s="147"/>
      <c r="Q4" s="147"/>
      <c r="R4" s="147"/>
      <c r="S4" s="147"/>
      <c r="T4" s="147"/>
      <c r="U4" s="147"/>
      <c r="V4" s="147"/>
      <c r="W4" s="147"/>
      <c r="X4" s="147"/>
      <c r="Y4" s="147"/>
      <c r="Z4" s="147"/>
      <c r="AA4" s="147"/>
      <c r="AB4" s="147"/>
    </row>
    <row r="5" spans="1:28" ht="15" customHeight="1" x14ac:dyDescent="0.25">
      <c r="A5" s="105"/>
      <c r="B5" s="106"/>
      <c r="C5" s="106"/>
      <c r="D5" s="106"/>
      <c r="E5" s="107"/>
      <c r="F5" s="108"/>
      <c r="G5" s="147"/>
      <c r="H5" s="147"/>
      <c r="I5" s="147"/>
      <c r="J5" s="147"/>
    </row>
    <row r="6" spans="1:28" ht="15" customHeight="1" x14ac:dyDescent="0.25">
      <c r="A6" s="109" t="s">
        <v>50</v>
      </c>
      <c r="B6" s="110"/>
      <c r="C6" s="110"/>
      <c r="D6" s="110"/>
      <c r="E6" s="111"/>
      <c r="F6" s="97"/>
      <c r="G6" s="147"/>
      <c r="H6" s="147"/>
      <c r="I6" s="147"/>
      <c r="J6" s="147"/>
    </row>
    <row r="7" spans="1:28" ht="15" customHeight="1" x14ac:dyDescent="0.25">
      <c r="A7" s="109" t="s">
        <v>105</v>
      </c>
      <c r="B7" s="112" t="s">
        <v>92</v>
      </c>
      <c r="C7" s="112" t="s">
        <v>100</v>
      </c>
      <c r="D7" s="112" t="s">
        <v>95</v>
      </c>
      <c r="E7" s="113" t="s">
        <v>101</v>
      </c>
      <c r="F7" s="114" t="s">
        <v>106</v>
      </c>
      <c r="G7" s="147"/>
      <c r="H7" s="147"/>
      <c r="I7" s="147"/>
      <c r="J7" s="147"/>
    </row>
    <row r="8" spans="1:28" ht="15" customHeight="1" x14ac:dyDescent="0.25">
      <c r="A8" s="101" t="s">
        <v>107</v>
      </c>
      <c r="B8" s="115">
        <v>1500</v>
      </c>
      <c r="C8" s="115">
        <f>Sheet7!L14</f>
        <v>1776.4</v>
      </c>
      <c r="D8" s="102">
        <f>B8-C8</f>
        <v>-276.40000000000009</v>
      </c>
      <c r="E8" s="103">
        <v>1500</v>
      </c>
      <c r="F8" s="102"/>
      <c r="G8" s="147"/>
      <c r="H8" s="147"/>
      <c r="I8" s="147"/>
      <c r="J8" s="147"/>
    </row>
    <row r="9" spans="1:28" ht="15" customHeight="1" x14ac:dyDescent="0.25">
      <c r="A9" s="101" t="s">
        <v>108</v>
      </c>
      <c r="B9" s="115">
        <v>1500</v>
      </c>
      <c r="C9" s="115">
        <f>Sheet7!M17</f>
        <v>0</v>
      </c>
      <c r="D9" s="102">
        <f t="shared" ref="D9:D16" si="0">B9-C9</f>
        <v>1500</v>
      </c>
      <c r="E9" s="103">
        <v>1500</v>
      </c>
      <c r="F9" s="102"/>
      <c r="G9" s="147"/>
      <c r="H9" s="147"/>
      <c r="I9" s="147"/>
      <c r="J9" s="147"/>
    </row>
    <row r="10" spans="1:28" ht="15" customHeight="1" x14ac:dyDescent="0.25">
      <c r="A10" s="101" t="s">
        <v>109</v>
      </c>
      <c r="B10" s="115">
        <v>1300</v>
      </c>
      <c r="C10" s="115">
        <f>Sheet7!L19</f>
        <v>1731.2</v>
      </c>
      <c r="D10" s="102">
        <f t="shared" si="0"/>
        <v>-431.20000000000005</v>
      </c>
      <c r="E10" s="103">
        <v>1500</v>
      </c>
      <c r="F10" s="102"/>
      <c r="G10" s="147"/>
      <c r="H10" s="147"/>
      <c r="I10" s="147"/>
      <c r="J10" s="147"/>
      <c r="K10" s="139"/>
      <c r="L10" s="139"/>
    </row>
    <row r="11" spans="1:28" ht="15" customHeight="1" x14ac:dyDescent="0.25">
      <c r="A11" s="101" t="s">
        <v>110</v>
      </c>
      <c r="B11" s="115">
        <v>200</v>
      </c>
      <c r="C11" s="115">
        <f>Sheet7!M18</f>
        <v>0</v>
      </c>
      <c r="D11" s="102">
        <f t="shared" si="0"/>
        <v>200</v>
      </c>
      <c r="E11" s="103">
        <v>1500</v>
      </c>
      <c r="F11" s="102"/>
      <c r="G11" s="147"/>
      <c r="H11" s="147"/>
      <c r="I11" s="147"/>
      <c r="J11" s="147"/>
    </row>
    <row r="12" spans="1:28" ht="15" customHeight="1" x14ac:dyDescent="0.25">
      <c r="A12" s="101" t="s">
        <v>111</v>
      </c>
      <c r="B12" s="115">
        <v>0</v>
      </c>
      <c r="C12" s="115">
        <v>0</v>
      </c>
      <c r="D12" s="102">
        <f t="shared" si="0"/>
        <v>0</v>
      </c>
      <c r="E12" s="103">
        <v>1500</v>
      </c>
      <c r="F12" s="102"/>
      <c r="G12" s="147"/>
      <c r="H12" s="147"/>
      <c r="I12" s="147"/>
      <c r="J12" s="147"/>
    </row>
    <row r="13" spans="1:28" ht="15" customHeight="1" x14ac:dyDescent="0.25">
      <c r="A13" s="116" t="s">
        <v>112</v>
      </c>
      <c r="B13" s="115">
        <v>0</v>
      </c>
      <c r="C13" s="115"/>
      <c r="D13" s="102">
        <f t="shared" si="0"/>
        <v>0</v>
      </c>
      <c r="E13" s="103">
        <v>1500</v>
      </c>
      <c r="F13" s="102"/>
      <c r="G13" s="147"/>
      <c r="H13" s="147"/>
      <c r="I13" s="147"/>
      <c r="J13" s="147"/>
    </row>
    <row r="14" spans="1:28" ht="15" customHeight="1" x14ac:dyDescent="0.25">
      <c r="A14" s="116" t="s">
        <v>113</v>
      </c>
      <c r="B14" s="115">
        <v>0</v>
      </c>
      <c r="C14" s="115">
        <f>Sheet7!L16</f>
        <v>9786.66</v>
      </c>
      <c r="D14" s="102">
        <f t="shared" si="0"/>
        <v>-9786.66</v>
      </c>
      <c r="E14" s="103">
        <v>1500</v>
      </c>
      <c r="F14" s="102"/>
      <c r="G14" s="147"/>
      <c r="H14" s="147"/>
      <c r="I14" s="147"/>
      <c r="J14" s="147"/>
    </row>
    <row r="15" spans="1:28" ht="15" customHeight="1" x14ac:dyDescent="0.25">
      <c r="A15" s="116" t="s">
        <v>114</v>
      </c>
      <c r="B15" s="115">
        <v>0</v>
      </c>
      <c r="C15" s="115">
        <v>0</v>
      </c>
      <c r="D15" s="102">
        <f t="shared" si="0"/>
        <v>0</v>
      </c>
      <c r="E15" s="103">
        <v>1500</v>
      </c>
      <c r="F15" s="102"/>
      <c r="G15" s="147"/>
      <c r="H15" s="147"/>
      <c r="I15" s="147"/>
      <c r="J15" s="147"/>
    </row>
    <row r="16" spans="1:28" ht="15" customHeight="1" x14ac:dyDescent="0.25">
      <c r="A16" s="116" t="s">
        <v>115</v>
      </c>
      <c r="B16" s="115">
        <v>8000</v>
      </c>
      <c r="C16" s="115">
        <f>Sheet7!L16</f>
        <v>9786.66</v>
      </c>
      <c r="D16" s="102">
        <f t="shared" si="0"/>
        <v>-1786.6599999999999</v>
      </c>
      <c r="E16" s="103">
        <v>1500</v>
      </c>
      <c r="F16" s="102"/>
      <c r="G16" s="147"/>
      <c r="H16" s="147"/>
      <c r="I16" s="147"/>
      <c r="J16" s="147"/>
    </row>
    <row r="17" spans="1:13" ht="15" customHeight="1" x14ac:dyDescent="0.25">
      <c r="A17" s="104" t="s">
        <v>102</v>
      </c>
      <c r="B17" s="165">
        <f>SUM(B8:B16)</f>
        <v>12500</v>
      </c>
      <c r="C17" s="165">
        <f t="shared" ref="C17:E17" si="1">SUM(C8:C16)</f>
        <v>23080.92</v>
      </c>
      <c r="D17" s="165">
        <f t="shared" si="1"/>
        <v>-10580.92</v>
      </c>
      <c r="E17" s="165">
        <f t="shared" si="1"/>
        <v>13500</v>
      </c>
      <c r="F17" s="174"/>
    </row>
    <row r="18" spans="1:13" ht="15" customHeight="1" x14ac:dyDescent="0.25">
      <c r="A18" s="117"/>
      <c r="B18" s="118"/>
      <c r="C18" s="118"/>
      <c r="D18" s="117"/>
      <c r="E18" s="117"/>
      <c r="F18" s="119"/>
    </row>
    <row r="19" spans="1:13" ht="15" customHeight="1" x14ac:dyDescent="0.25">
      <c r="D19" s="147"/>
      <c r="E19" s="147"/>
      <c r="F19" s="147"/>
      <c r="G19" s="147"/>
      <c r="H19" s="147"/>
      <c r="I19" s="147"/>
      <c r="J19" s="147"/>
      <c r="K19" s="147"/>
      <c r="L19" s="147"/>
      <c r="M19" s="147"/>
    </row>
    <row r="20" spans="1:13" ht="15" customHeight="1" x14ac:dyDescent="0.25">
      <c r="D20" s="147"/>
      <c r="E20" s="147"/>
      <c r="F20" s="147"/>
      <c r="G20" s="147"/>
      <c r="H20" s="147"/>
      <c r="I20" s="147"/>
      <c r="J20" s="147"/>
      <c r="K20" s="147"/>
      <c r="L20" s="147"/>
      <c r="M20" s="147"/>
    </row>
    <row r="21" spans="1:13" ht="15" customHeight="1" x14ac:dyDescent="0.25">
      <c r="D21" s="166">
        <f>B17-C17</f>
        <v>-10580.919999999998</v>
      </c>
      <c r="E21" s="147"/>
      <c r="F21" s="147"/>
      <c r="G21" s="147"/>
      <c r="H21" s="147"/>
      <c r="I21" s="147"/>
      <c r="J21" s="147"/>
      <c r="K21" s="147"/>
      <c r="L21" s="147"/>
      <c r="M21" s="147"/>
    </row>
    <row r="22" spans="1:13" ht="15" customHeight="1" x14ac:dyDescent="0.25">
      <c r="D22" s="147"/>
      <c r="E22" s="147"/>
      <c r="F22" s="147"/>
      <c r="G22" s="147"/>
      <c r="H22" s="147"/>
      <c r="I22" s="147"/>
      <c r="J22" s="147"/>
      <c r="K22" s="147"/>
      <c r="L22" s="147"/>
      <c r="M22" s="147"/>
    </row>
    <row r="23" spans="1:13" ht="15" customHeight="1" x14ac:dyDescent="0.25">
      <c r="D23" s="147"/>
      <c r="E23" s="147"/>
      <c r="F23" s="147"/>
      <c r="G23" s="147"/>
      <c r="H23" s="147"/>
      <c r="I23" s="147"/>
      <c r="J23" s="147"/>
      <c r="K23" s="147"/>
      <c r="L23" s="147"/>
      <c r="M23" s="147"/>
    </row>
    <row r="24" spans="1:13" ht="15" customHeight="1" x14ac:dyDescent="0.25">
      <c r="D24" s="147"/>
      <c r="E24" s="147"/>
      <c r="F24" s="147"/>
      <c r="G24" s="147"/>
      <c r="H24" s="147"/>
      <c r="I24" s="147"/>
      <c r="J24" s="147"/>
      <c r="K24" s="147"/>
      <c r="L24" s="147"/>
      <c r="M24" s="147"/>
    </row>
    <row r="25" spans="1:13" ht="15" customHeight="1" x14ac:dyDescent="0.25">
      <c r="D25" s="147"/>
      <c r="E25" s="147"/>
      <c r="F25" s="147"/>
      <c r="G25" s="147"/>
      <c r="H25" s="147"/>
      <c r="I25" s="147"/>
      <c r="J25" s="147"/>
      <c r="K25" s="147"/>
      <c r="L25" s="147"/>
      <c r="M25" s="147"/>
    </row>
    <row r="26" spans="1:13" ht="15" customHeight="1" x14ac:dyDescent="0.25">
      <c r="D26" s="147"/>
      <c r="E26" s="147"/>
      <c r="F26" s="147"/>
      <c r="G26" s="147"/>
      <c r="H26" s="147"/>
      <c r="I26" s="147"/>
      <c r="J26" s="147"/>
      <c r="K26" s="147"/>
      <c r="L26" s="147"/>
      <c r="M26" s="147"/>
    </row>
    <row r="27" spans="1:13" ht="15" customHeight="1" x14ac:dyDescent="0.25">
      <c r="D27" s="147"/>
      <c r="E27" s="147"/>
      <c r="F27" s="147"/>
      <c r="G27" s="147"/>
      <c r="H27" s="147"/>
      <c r="I27" s="147"/>
      <c r="J27" s="147"/>
      <c r="K27" s="147"/>
      <c r="L27" s="147"/>
      <c r="M27" s="147"/>
    </row>
  </sheetData>
  <pageMargins left="0.7" right="0.7" top="0.75" bottom="0.75" header="0.3" footer="0.3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04264e1-66a4-4150-a815-8bd031fa5c57" xsi:nil="true"/>
    <lcf76f155ced4ddcb4097134ff3c332f xmlns="5610e3d2-1d05-4e5f-8973-24897dc88331">
      <Terms xmlns="http://schemas.microsoft.com/office/infopath/2007/PartnerControls"/>
    </lcf76f155ced4ddcb4097134ff3c332f>
    <SharedWithUsers xmlns="004264e1-66a4-4150-a815-8bd031fa5c57">
      <UserInfo>
        <DisplayName/>
        <AccountId xsi:nil="true"/>
        <AccountType/>
      </UserInfo>
    </SharedWithUsers>
    <MediaLengthInSeconds xmlns="5610e3d2-1d05-4e5f-8973-24897dc88331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A48D7BCDADFD8469867D4F4495E0726" ma:contentTypeVersion="16" ma:contentTypeDescription="Create a new document." ma:contentTypeScope="" ma:versionID="bcc2d08a6095409fcde82e171ab53b42">
  <xsd:schema xmlns:xsd="http://www.w3.org/2001/XMLSchema" xmlns:xs="http://www.w3.org/2001/XMLSchema" xmlns:p="http://schemas.microsoft.com/office/2006/metadata/properties" xmlns:ns2="5610e3d2-1d05-4e5f-8973-24897dc88331" xmlns:ns3="004264e1-66a4-4150-a815-8bd031fa5c57" targetNamespace="http://schemas.microsoft.com/office/2006/metadata/properties" ma:root="true" ma:fieldsID="df5f25df9fc83b96ec7d99e70c6e296c" ns2:_="" ns3:_="">
    <xsd:import namespace="5610e3d2-1d05-4e5f-8973-24897dc88331"/>
    <xsd:import namespace="004264e1-66a4-4150-a815-8bd031fa5c5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10e3d2-1d05-4e5f-8973-24897dc8833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ea708840-6331-4564-ba62-691cce2debf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4264e1-66a4-4150-a815-8bd031fa5c57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fd046006-3265-40c9-a748-fe3ba5006151}" ma:internalName="TaxCatchAll" ma:showField="CatchAllData" ma:web="004264e1-66a4-4150-a815-8bd031fa5c5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D229BC5-6605-4B84-95B8-C574DFFA90CD}">
  <ds:schemaRefs>
    <ds:schemaRef ds:uri="http://schemas.microsoft.com/office/2006/metadata/properties"/>
    <ds:schemaRef ds:uri="http://schemas.microsoft.com/office/infopath/2007/PartnerControls"/>
    <ds:schemaRef ds:uri="004264e1-66a4-4150-a815-8bd031fa5c57"/>
    <ds:schemaRef ds:uri="5610e3d2-1d05-4e5f-8973-24897dc88331"/>
  </ds:schemaRefs>
</ds:datastoreItem>
</file>

<file path=customXml/itemProps2.xml><?xml version="1.0" encoding="utf-8"?>
<ds:datastoreItem xmlns:ds="http://schemas.openxmlformats.org/officeDocument/2006/customXml" ds:itemID="{F318FCBE-436A-451C-A8D8-FCF15E6218A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5E6E693-F4E3-4ACF-B235-4EDA7A86A9F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610e3d2-1d05-4e5f-8973-24897dc88331"/>
    <ds:schemaRef ds:uri="004264e1-66a4-4150-a815-8bd031fa5c5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Summary Sheet</vt:lpstr>
      <vt:lpstr>Administration  </vt:lpstr>
      <vt:lpstr>Sheet1</vt:lpstr>
      <vt:lpstr>L &amp; A</vt:lpstr>
      <vt:lpstr>Sheet5</vt:lpstr>
      <vt:lpstr>Town Hall</vt:lpstr>
      <vt:lpstr>Health &amp; Safety</vt:lpstr>
      <vt:lpstr>Sheet6</vt:lpstr>
      <vt:lpstr>Civic</vt:lpstr>
      <vt:lpstr>Sheet7</vt:lpstr>
      <vt:lpstr>Grants</vt:lpstr>
      <vt:lpstr>Sheet8</vt:lpstr>
      <vt:lpstr>Community Plan</vt:lpstr>
      <vt:lpstr>Christmas</vt:lpstr>
      <vt:lpstr>Sheet9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Kerry-Leigh Grabham</dc:creator>
  <cp:keywords/>
  <dc:description/>
  <cp:lastModifiedBy>Clair Helen Davis</cp:lastModifiedBy>
  <cp:revision/>
  <dcterms:created xsi:type="dcterms:W3CDTF">2022-11-23T15:14:54Z</dcterms:created>
  <dcterms:modified xsi:type="dcterms:W3CDTF">2024-04-04T14:35:38Z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0x010100CA48D7BCDADFD8469867D4F4495E0726</vt:lpwstr>
  </property>
  <property fmtid="{D5CDD505-2E9C-101B-9397-08002B2CF9AE}" pid="3" name="MediaServiceImageTags">
    <vt:lpwstr/>
  </property>
  <property fmtid="{D5CDD505-2E9C-101B-9397-08002B2CF9AE}" pid="4" name="Order">
    <vt:r8>292500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TriggerFlowInfo">
    <vt:lpwstr/>
  </property>
  <property fmtid="{D5CDD505-2E9C-101B-9397-08002B2CF9AE}" pid="11" name="_SourceUrl">
    <vt:lpwstr/>
  </property>
  <property fmtid="{D5CDD505-2E9C-101B-9397-08002B2CF9AE}" pid="12" name="_SharedFileIndex">
    <vt:lpwstr/>
  </property>
</Properties>
</file>