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A05FB114-0476-40EC-AE03-61FD0B298E25}" xr6:coauthVersionLast="47" xr6:coauthVersionMax="47" xr10:uidLastSave="{00000000-0000-0000-0000-000000000000}"/>
  <bookViews>
    <workbookView xWindow="-120" yWindow="-120" windowWidth="29040" windowHeight="15840" xr2:uid="{57F7B6DB-A297-46F0-A8B8-7617330191AC}"/>
  </bookViews>
  <sheets>
    <sheet name="L &amp; 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G26" i="1" s="1"/>
  <c r="F8" i="1"/>
  <c r="F26" i="1" s="1"/>
  <c r="F6" i="1"/>
  <c r="E6" i="1"/>
  <c r="D6" i="1"/>
  <c r="C6" i="1"/>
  <c r="B6" i="1"/>
  <c r="G5" i="1"/>
  <c r="F5" i="1"/>
  <c r="G4" i="1"/>
  <c r="F4" i="1"/>
  <c r="G3" i="1"/>
  <c r="G6" i="1" s="1"/>
  <c r="F3" i="1"/>
</calcChain>
</file>

<file path=xl/sharedStrings.xml><?xml version="1.0" encoding="utf-8"?>
<sst xmlns="http://schemas.openxmlformats.org/spreadsheetml/2006/main" count="46" uniqueCount="44">
  <si>
    <t>Leisure &amp; Amenities</t>
  </si>
  <si>
    <t>-</t>
  </si>
  <si>
    <t xml:space="preserve">Income </t>
  </si>
  <si>
    <t>Budget 2024/25</t>
  </si>
  <si>
    <t xml:space="preserve">August </t>
  </si>
  <si>
    <t>To Date</t>
  </si>
  <si>
    <t>To Date May hidden as only needed for formula</t>
  </si>
  <si>
    <t xml:space="preserve">Variance </t>
  </si>
  <si>
    <t>End of Year Forecast</t>
  </si>
  <si>
    <t>Notes</t>
  </si>
  <si>
    <t xml:space="preserve">Limes Shed </t>
  </si>
  <si>
    <t xml:space="preserve">Limes Cemetery </t>
  </si>
  <si>
    <t>Play Equipment Grant</t>
  </si>
  <si>
    <t>Total Income</t>
  </si>
  <si>
    <t xml:space="preserve">Allotments £109 showing as income </t>
  </si>
  <si>
    <t xml:space="preserve">Expenditure </t>
  </si>
  <si>
    <t xml:space="preserve">unexplected Electricity Bill </t>
  </si>
  <si>
    <t>Monthly Business Rates &amp; Memorial Bench  (excluded bench from forecast)</t>
  </si>
  <si>
    <t xml:space="preserve"> </t>
  </si>
  <si>
    <t>Holy Cross Church Yard</t>
  </si>
  <si>
    <t>Crumbling wall to repair, quotes being sought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</si>
  <si>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</si>
  <si>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</si>
  <si>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</si>
  <si>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</si>
  <si>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</si>
  <si>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Do not spend in excess of £20,000 as offset by possible grant income</t>
  </si>
  <si>
    <t>Play Equip Maintenance</t>
  </si>
  <si>
    <t xml:space="preserve">Bench Maintenance </t>
  </si>
  <si>
    <t>Bio-diversity</t>
  </si>
  <si>
    <t>Hanging Baskets, Winter &amp; Summer Flowers</t>
  </si>
  <si>
    <t xml:space="preserve">Grass Cutting </t>
  </si>
  <si>
    <t>Edenvale three year contract ending 2024</t>
  </si>
  <si>
    <t>Allotment</t>
  </si>
  <si>
    <t xml:space="preserve">Water Rates (£109) recovered  Repairs to Gate &amp; Posts </t>
  </si>
  <si>
    <t>Playground Inspections</t>
  </si>
  <si>
    <t>Invoices quarterly</t>
  </si>
  <si>
    <t>Bin Collection</t>
  </si>
  <si>
    <t xml:space="preserve">War Memorial Maintenance </t>
  </si>
  <si>
    <t>Paid 3 years in advance, contract ends 2024/25</t>
  </si>
  <si>
    <t>Van  Lease</t>
  </si>
  <si>
    <t>On target</t>
  </si>
  <si>
    <t>Van Fuel</t>
  </si>
  <si>
    <t xml:space="preserve">Total 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</si>
</sst>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242424"/>
      <name val="Aptos Narrow"/>
      <charset val="1"/>
    </font>
    <font>
      <sz val="12"/>
      <color rgb="FF000000"/>
      <name val="Arial"/>
      <family val="2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/>
    <xf numFmtId="6" fontId="2" fillId="2" borderId="0" xfId="0" applyNumberFormat="1" applyFont="1" applyFill="1"/>
    <xf numFmtId="0" fontId="2" fillId="0" borderId="0" xfId="0" applyFont="1"/>
    <xf numFmtId="0" fontId="1" fillId="3" borderId="1" xfId="0" applyFont="1" applyFill="1" applyBorder="1"/>
    <xf numFmtId="0" fontId="3" fillId="4" borderId="1" xfId="0" applyFont="1" applyFill="1" applyBorder="1"/>
    <xf numFmtId="6" fontId="3" fillId="4" borderId="1" xfId="0" applyNumberFormat="1" applyFont="1" applyFill="1" applyBorder="1"/>
    <xf numFmtId="0" fontId="4" fillId="3" borderId="0" xfId="0" applyFont="1" applyFill="1"/>
    <xf numFmtId="6" fontId="3" fillId="3" borderId="1" xfId="0" applyNumberFormat="1" applyFont="1" applyFill="1" applyBorder="1" applyAlignment="1">
      <alignment wrapText="1"/>
    </xf>
    <xf numFmtId="0" fontId="2" fillId="0" borderId="1" xfId="0" applyFont="1" applyBorder="1"/>
    <xf numFmtId="164" fontId="2" fillId="5" borderId="1" xfId="0" applyNumberFormat="1" applyFont="1" applyFill="1" applyBorder="1"/>
    <xf numFmtId="6" fontId="5" fillId="0" borderId="1" xfId="0" applyNumberFormat="1" applyFont="1" applyBorder="1"/>
    <xf numFmtId="0" fontId="5" fillId="0" borderId="1" xfId="0" applyFont="1" applyBorder="1"/>
    <xf numFmtId="164" fontId="2" fillId="5" borderId="2" xfId="0" applyNumberFormat="1" applyFont="1" applyFill="1" applyBorder="1"/>
    <xf numFmtId="6" fontId="5" fillId="0" borderId="2" xfId="0" applyNumberFormat="1" applyFont="1" applyBorder="1"/>
    <xf numFmtId="0" fontId="2" fillId="0" borderId="3" xfId="0" applyFont="1" applyBorder="1"/>
    <xf numFmtId="164" fontId="2" fillId="5" borderId="4" xfId="0" applyNumberFormat="1" applyFont="1" applyFill="1" applyBorder="1"/>
    <xf numFmtId="6" fontId="5" fillId="0" borderId="5" xfId="0" applyNumberFormat="1" applyFont="1" applyBorder="1"/>
    <xf numFmtId="6" fontId="5" fillId="0" borderId="0" xfId="0" applyNumberFormat="1" applyFont="1"/>
    <xf numFmtId="6" fontId="5" fillId="6" borderId="0" xfId="0" applyNumberFormat="1" applyFont="1" applyFill="1"/>
    <xf numFmtId="0" fontId="5" fillId="0" borderId="6" xfId="0" applyFont="1" applyBorder="1"/>
    <xf numFmtId="0" fontId="1" fillId="7" borderId="3" xfId="0" applyFont="1" applyFill="1" applyBorder="1"/>
    <xf numFmtId="164" fontId="2" fillId="7" borderId="7" xfId="0" applyNumberFormat="1" applyFont="1" applyFill="1" applyBorder="1"/>
    <xf numFmtId="164" fontId="2" fillId="7" borderId="5" xfId="0" applyNumberFormat="1" applyFont="1" applyFill="1" applyBorder="1"/>
    <xf numFmtId="164" fontId="6" fillId="7" borderId="5" xfId="0" applyNumberFormat="1" applyFont="1" applyFill="1" applyBorder="1"/>
    <xf numFmtId="164" fontId="2" fillId="0" borderId="6" xfId="0" applyNumberFormat="1" applyFont="1" applyBorder="1"/>
    <xf numFmtId="0" fontId="1" fillId="3" borderId="1" xfId="0" applyFont="1" applyFill="1" applyBorder="1" applyAlignment="1">
      <alignment vertical="center"/>
    </xf>
    <xf numFmtId="164" fontId="1" fillId="3" borderId="8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6" fontId="3" fillId="4" borderId="8" xfId="0" applyNumberFormat="1" applyFont="1" applyFill="1" applyBorder="1"/>
    <xf numFmtId="6" fontId="5" fillId="4" borderId="8" xfId="0" applyNumberFormat="1" applyFont="1" applyFill="1" applyBorder="1"/>
    <xf numFmtId="164" fontId="2" fillId="5" borderId="1" xfId="0" applyNumberFormat="1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justify"/>
    </xf>
    <xf numFmtId="6" fontId="5" fillId="5" borderId="1" xfId="0" applyNumberFormat="1" applyFont="1" applyFill="1" applyBorder="1"/>
    <xf numFmtId="0" fontId="5" fillId="5" borderId="1" xfId="0" applyFont="1" applyFill="1" applyBorder="1"/>
    <xf numFmtId="0" fontId="1" fillId="7" borderId="1" xfId="0" applyFont="1" applyFill="1" applyBorder="1"/>
    <xf numFmtId="6" fontId="2" fillId="7" borderId="1" xfId="0" applyNumberFormat="1" applyFont="1" applyFill="1" applyBorder="1"/>
    <xf numFmtId="164" fontId="2" fillId="5" borderId="0" xfId="0" applyNumberFormat="1" applyFont="1" applyFill="1"/>
    <xf numFmtId="164" fontId="5" fillId="8" borderId="0" xfId="0" applyNumberFormat="1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7B26-871D-434F-868A-9EF394248B37}">
  <dimension ref="A1:L28"/>
  <sheetViews>
    <sheetView tabSelected="1" workbookViewId="0">
      <selection activeCell="A29" sqref="A29"/>
    </sheetView>
  </sheetViews>
  <sheetFormatPr defaultColWidth="9.140625" defaultRowHeight="15" x14ac:dyDescent="0.2"/>
  <cols>
    <col min="1" max="1" width="36.42578125" style="4" customWidth="1"/>
    <col min="2" max="2" width="19.5703125" style="38" customWidth="1"/>
    <col min="3" max="3" width="12.42578125" style="4" customWidth="1"/>
    <col min="4" max="4" width="11.5703125" style="4" customWidth="1"/>
    <col min="5" max="5" width="13.85546875" style="4" hidden="1" customWidth="1"/>
    <col min="6" max="7" width="14.140625" style="4" customWidth="1"/>
    <col min="8" max="8" width="70.7109375" style="4" bestFit="1" customWidth="1"/>
    <col min="9" max="16384" width="9.140625" style="4"/>
  </cols>
  <sheetData>
    <row r="1" spans="1:12" ht="15.75" x14ac:dyDescent="0.25">
      <c r="A1" s="1" t="s">
        <v>0</v>
      </c>
      <c r="B1" s="2" t="s">
        <v>1</v>
      </c>
      <c r="C1" s="3"/>
      <c r="D1" s="3"/>
      <c r="E1" s="2"/>
      <c r="F1" s="2"/>
      <c r="G1" s="2"/>
      <c r="H1" s="2"/>
    </row>
    <row r="2" spans="1:12" ht="31.5" x14ac:dyDescent="0.25">
      <c r="A2" s="5" t="s">
        <v>2</v>
      </c>
      <c r="B2" s="6" t="s">
        <v>3</v>
      </c>
      <c r="C2" s="7" t="s">
        <v>4</v>
      </c>
      <c r="D2" s="7" t="s">
        <v>5</v>
      </c>
      <c r="E2" s="8" t="s">
        <v>6</v>
      </c>
      <c r="F2" s="7" t="s">
        <v>7</v>
      </c>
      <c r="G2" s="9" t="s">
        <v>8</v>
      </c>
      <c r="H2" s="6" t="s">
        <v>9</v>
      </c>
    </row>
    <row r="3" spans="1:12" x14ac:dyDescent="0.2">
      <c r="A3" s="10" t="s">
        <v>10</v>
      </c>
      <c r="B3" s="11">
        <v>0</v>
      </c>
      <c r="C3" s="12"/>
      <c r="D3" s="12"/>
      <c r="E3" s="12">
        <v>0</v>
      </c>
      <c r="F3" s="12">
        <f>D3-B3</f>
        <v>0</v>
      </c>
      <c r="G3" s="12">
        <f>D3/3*12</f>
        <v>0</v>
      </c>
      <c r="H3" s="13"/>
    </row>
    <row r="4" spans="1:12" x14ac:dyDescent="0.2">
      <c r="A4" s="10" t="s">
        <v>11</v>
      </c>
      <c r="B4" s="14">
        <v>5000</v>
      </c>
      <c r="C4" s="15">
        <v>257</v>
      </c>
      <c r="D4" s="12">
        <v>2470</v>
      </c>
      <c r="E4" s="12">
        <v>1709</v>
      </c>
      <c r="F4" s="12">
        <f t="shared" ref="F4:F5" si="0">D4-B4</f>
        <v>-2530</v>
      </c>
      <c r="G4" s="12">
        <f t="shared" ref="G4" si="1">D4/3*12</f>
        <v>9880</v>
      </c>
      <c r="H4" s="13">
        <v>0</v>
      </c>
    </row>
    <row r="5" spans="1:12" x14ac:dyDescent="0.2">
      <c r="A5" s="16" t="s">
        <v>12</v>
      </c>
      <c r="B5" s="17">
        <v>20000</v>
      </c>
      <c r="C5" s="18"/>
      <c r="D5" s="19"/>
      <c r="E5" s="19"/>
      <c r="F5" s="12">
        <f t="shared" si="0"/>
        <v>-20000</v>
      </c>
      <c r="G5" s="20">
        <f>B5</f>
        <v>20000</v>
      </c>
      <c r="H5" s="21"/>
    </row>
    <row r="6" spans="1:12" ht="15.75" x14ac:dyDescent="0.25">
      <c r="A6" s="22" t="s">
        <v>13</v>
      </c>
      <c r="B6" s="23">
        <f>SUM(B3:B5)</f>
        <v>25000</v>
      </c>
      <c r="C6" s="23">
        <f>SUM(C3:C4)</f>
        <v>257</v>
      </c>
      <c r="D6" s="24">
        <f>SUM(D3:D4)</f>
        <v>2470</v>
      </c>
      <c r="E6" s="24">
        <f>SUM(E3:E4)</f>
        <v>1709</v>
      </c>
      <c r="F6" s="25">
        <f>SUM(F3:F5)</f>
        <v>-22530</v>
      </c>
      <c r="G6" s="24">
        <f>SUM(G3:G4)</f>
        <v>9880</v>
      </c>
      <c r="H6" s="26" t="s">
        <v>14</v>
      </c>
    </row>
    <row r="7" spans="1:12" ht="15.75" x14ac:dyDescent="0.25">
      <c r="A7" s="27" t="s">
        <v>15</v>
      </c>
      <c r="B7" s="28"/>
      <c r="C7" s="29"/>
      <c r="D7" s="29"/>
      <c r="E7" s="30"/>
      <c r="F7" s="30"/>
      <c r="G7" s="31"/>
      <c r="H7" s="32"/>
    </row>
    <row r="8" spans="1:12" x14ac:dyDescent="0.2">
      <c r="A8" s="10" t="s">
        <v>10</v>
      </c>
      <c r="B8" s="33">
        <v>0</v>
      </c>
      <c r="C8" s="12">
        <v>1013.67</v>
      </c>
      <c r="D8" s="12">
        <v>1013.67</v>
      </c>
      <c r="E8" s="12">
        <v>0</v>
      </c>
      <c r="F8" s="12">
        <f t="shared" ref="F8:F25" si="2">B8-D8</f>
        <v>-1013.67</v>
      </c>
      <c r="G8" s="12">
        <f>B8</f>
        <v>0</v>
      </c>
      <c r="H8" s="13" t="s">
        <v>16</v>
      </c>
    </row>
    <row r="9" spans="1:12" x14ac:dyDescent="0.2">
      <c r="A9" s="10" t="s">
        <v>11</v>
      </c>
      <c r="B9" s="11">
        <v>2000</v>
      </c>
      <c r="C9" s="34">
        <v>19</v>
      </c>
      <c r="D9" s="12">
        <v>847.49</v>
      </c>
      <c r="E9" s="12">
        <v>57</v>
      </c>
      <c r="F9" s="12">
        <f t="shared" si="2"/>
        <v>1152.51</v>
      </c>
      <c r="G9" s="12">
        <f t="shared" ref="G9:G25" si="3">B9</f>
        <v>2000</v>
      </c>
      <c r="H9" s="35" t="s">
        <v>17</v>
      </c>
      <c r="L9" s="4" t="s">
        <v>18</v>
      </c>
    </row>
    <row r="10" spans="1:12" x14ac:dyDescent="0.2">
      <c r="A10" s="10" t="s">
        <v>19</v>
      </c>
      <c r="B10" s="11">
        <v>5000</v>
      </c>
      <c r="C10" s="12"/>
      <c r="D10" s="12"/>
      <c r="E10" s="12">
        <v>0</v>
      </c>
      <c r="F10" s="12">
        <f t="shared" si="2"/>
        <v>5000</v>
      </c>
      <c r="G10" s="12">
        <f t="shared" si="3"/>
        <v>5000</v>
      </c>
      <c r="H10" s="13" t="s">
        <v>20</v>
      </c>
    </row>
    <row r="11" spans="1:12" x14ac:dyDescent="0.2">
      <c r="A11" s="10" t="s">
        <v>21</v>
      </c>
      <c r="B11" s="11">
        <v>500</v>
      </c>
      <c r="C11" s="12"/>
      <c r="D11" s="12">
        <v>25.21</v>
      </c>
      <c r="E11" s="12">
        <v>25</v>
      </c>
      <c r="F11" s="12">
        <f t="shared" si="2"/>
        <v>474.79</v>
      </c>
      <c r="G11" s="12">
        <f t="shared" si="3"/>
        <v>500</v>
      </c>
      <c r="H11" s="13"/>
    </row>
    <row r="12" spans="1:12" x14ac:dyDescent="0.2">
      <c r="A12" s="10" t="s">
        <v>22</v>
      </c>
      <c r="B12" s="11">
        <v>4000</v>
      </c>
      <c r="C12" s="12">
        <v>26.31</v>
      </c>
      <c r="D12" s="12">
        <v>58.41</v>
      </c>
      <c r="E12" s="12">
        <v>32</v>
      </c>
      <c r="F12" s="12">
        <f t="shared" si="2"/>
        <v>3941.59</v>
      </c>
      <c r="G12" s="12">
        <f t="shared" si="3"/>
        <v>4000</v>
      </c>
      <c r="H12" s="13"/>
    </row>
    <row r="13" spans="1:12" x14ac:dyDescent="0.2">
      <c r="A13" s="10" t="s">
        <v>23</v>
      </c>
      <c r="B13" s="11">
        <v>3000</v>
      </c>
      <c r="C13" s="34">
        <v>543.33000000000004</v>
      </c>
      <c r="D13" s="12">
        <v>1401</v>
      </c>
      <c r="E13" s="12">
        <v>1379</v>
      </c>
      <c r="F13" s="12">
        <f t="shared" si="2"/>
        <v>1599</v>
      </c>
      <c r="G13" s="12">
        <f t="shared" si="3"/>
        <v>3000</v>
      </c>
      <c r="H13" s="35"/>
    </row>
    <row r="14" spans="1:12" x14ac:dyDescent="0.2">
      <c r="A14" s="10" t="s">
        <v>24</v>
      </c>
      <c r="B14" s="11">
        <v>200</v>
      </c>
      <c r="C14" s="12"/>
      <c r="D14" s="12"/>
      <c r="E14" s="12">
        <v>0</v>
      </c>
      <c r="F14" s="12">
        <f t="shared" si="2"/>
        <v>200</v>
      </c>
      <c r="G14" s="12">
        <f t="shared" si="3"/>
        <v>200</v>
      </c>
      <c r="H14" s="13"/>
    </row>
    <row r="15" spans="1:12" x14ac:dyDescent="0.2">
      <c r="A15" s="10" t="s">
        <v>25</v>
      </c>
      <c r="B15" s="11">
        <v>40000</v>
      </c>
      <c r="C15" s="12"/>
      <c r="D15" s="12"/>
      <c r="E15" s="12">
        <v>0</v>
      </c>
      <c r="F15" s="12">
        <f t="shared" si="2"/>
        <v>40000</v>
      </c>
      <c r="G15" s="12">
        <f t="shared" si="3"/>
        <v>40000</v>
      </c>
      <c r="H15" s="13" t="s">
        <v>26</v>
      </c>
    </row>
    <row r="16" spans="1:12" x14ac:dyDescent="0.2">
      <c r="A16" s="10" t="s">
        <v>27</v>
      </c>
      <c r="B16" s="11">
        <v>3000</v>
      </c>
      <c r="C16" s="12"/>
      <c r="D16" s="12">
        <v>159.83000000000001</v>
      </c>
      <c r="E16" s="12">
        <v>160</v>
      </c>
      <c r="F16" s="12">
        <f t="shared" si="2"/>
        <v>2840.17</v>
      </c>
      <c r="G16" s="12">
        <f t="shared" si="3"/>
        <v>3000</v>
      </c>
      <c r="H16" s="13"/>
    </row>
    <row r="17" spans="1:9" x14ac:dyDescent="0.2">
      <c r="A17" s="10" t="s">
        <v>28</v>
      </c>
      <c r="B17" s="11">
        <v>1000</v>
      </c>
      <c r="C17" s="12"/>
      <c r="D17" s="12"/>
      <c r="E17" s="12">
        <v>0</v>
      </c>
      <c r="F17" s="12">
        <f t="shared" si="2"/>
        <v>1000</v>
      </c>
      <c r="G17" s="12">
        <f t="shared" si="3"/>
        <v>1000</v>
      </c>
      <c r="H17" s="13"/>
    </row>
    <row r="18" spans="1:9" x14ac:dyDescent="0.2">
      <c r="A18" s="10" t="s">
        <v>29</v>
      </c>
      <c r="B18" s="11">
        <v>3000</v>
      </c>
      <c r="C18" s="12"/>
      <c r="D18" s="12">
        <v>2848.65</v>
      </c>
      <c r="E18" s="12">
        <v>0</v>
      </c>
      <c r="F18" s="12">
        <f t="shared" si="2"/>
        <v>151.34999999999991</v>
      </c>
      <c r="G18" s="12">
        <f t="shared" si="3"/>
        <v>3000</v>
      </c>
      <c r="H18" s="35" t="s">
        <v>30</v>
      </c>
    </row>
    <row r="19" spans="1:9" x14ac:dyDescent="0.2">
      <c r="A19" s="10" t="s">
        <v>31</v>
      </c>
      <c r="B19" s="11">
        <v>9000</v>
      </c>
      <c r="C19" s="12"/>
      <c r="D19" s="12">
        <v>2124</v>
      </c>
      <c r="E19" s="12">
        <v>2124</v>
      </c>
      <c r="F19" s="12">
        <f t="shared" si="2"/>
        <v>6876</v>
      </c>
      <c r="G19" s="12">
        <f t="shared" si="3"/>
        <v>9000</v>
      </c>
      <c r="H19" s="13" t="s">
        <v>32</v>
      </c>
    </row>
    <row r="20" spans="1:9" x14ac:dyDescent="0.2">
      <c r="A20" s="10" t="s">
        <v>33</v>
      </c>
      <c r="B20" s="11">
        <v>0</v>
      </c>
      <c r="C20" s="12"/>
      <c r="D20" s="12">
        <v>109.1</v>
      </c>
      <c r="E20" s="12"/>
      <c r="F20" s="12">
        <f t="shared" si="2"/>
        <v>-109.1</v>
      </c>
      <c r="G20" s="12">
        <f t="shared" si="3"/>
        <v>0</v>
      </c>
      <c r="H20" s="13" t="s">
        <v>34</v>
      </c>
    </row>
    <row r="21" spans="1:9" x14ac:dyDescent="0.2">
      <c r="A21" s="10" t="s">
        <v>35</v>
      </c>
      <c r="B21" s="11">
        <v>1500</v>
      </c>
      <c r="C21" s="12"/>
      <c r="D21" s="12">
        <v>144</v>
      </c>
      <c r="E21" s="12">
        <v>144</v>
      </c>
      <c r="F21" s="12">
        <f t="shared" si="2"/>
        <v>1356</v>
      </c>
      <c r="G21" s="12">
        <f t="shared" si="3"/>
        <v>1500</v>
      </c>
      <c r="H21" s="13" t="s">
        <v>36</v>
      </c>
    </row>
    <row r="22" spans="1:9" x14ac:dyDescent="0.2">
      <c r="A22" s="10" t="s">
        <v>37</v>
      </c>
      <c r="B22" s="11">
        <v>3000</v>
      </c>
      <c r="C22" s="12">
        <v>261.17</v>
      </c>
      <c r="D22" s="12">
        <v>1234.3599999999999</v>
      </c>
      <c r="E22" s="12">
        <v>586</v>
      </c>
      <c r="F22" s="12">
        <f t="shared" si="2"/>
        <v>1765.64</v>
      </c>
      <c r="G22" s="12">
        <f t="shared" si="3"/>
        <v>3000</v>
      </c>
      <c r="H22" s="13"/>
    </row>
    <row r="23" spans="1:9" x14ac:dyDescent="0.2">
      <c r="A23" s="10" t="s">
        <v>38</v>
      </c>
      <c r="B23" s="11">
        <v>1320</v>
      </c>
      <c r="C23" s="12"/>
      <c r="D23" s="12"/>
      <c r="E23" s="12">
        <v>0</v>
      </c>
      <c r="F23" s="12">
        <f t="shared" si="2"/>
        <v>1320</v>
      </c>
      <c r="G23" s="12">
        <f t="shared" si="3"/>
        <v>1320</v>
      </c>
      <c r="H23" s="13" t="s">
        <v>39</v>
      </c>
    </row>
    <row r="24" spans="1:9" x14ac:dyDescent="0.2">
      <c r="A24" s="10" t="s">
        <v>40</v>
      </c>
      <c r="B24" s="11">
        <v>3000</v>
      </c>
      <c r="C24" s="12">
        <v>208.83</v>
      </c>
      <c r="D24" s="12">
        <v>1044.1500000000001</v>
      </c>
      <c r="E24" s="12">
        <v>418</v>
      </c>
      <c r="F24" s="12">
        <f t="shared" si="2"/>
        <v>1955.85</v>
      </c>
      <c r="G24" s="12">
        <f t="shared" si="3"/>
        <v>3000</v>
      </c>
      <c r="H24" s="13" t="s">
        <v>41</v>
      </c>
    </row>
    <row r="25" spans="1:9" x14ac:dyDescent="0.2">
      <c r="A25" s="10" t="s">
        <v>42</v>
      </c>
      <c r="B25" s="11">
        <v>2500</v>
      </c>
      <c r="C25" s="12">
        <v>172.16</v>
      </c>
      <c r="D25" s="12">
        <v>656</v>
      </c>
      <c r="E25" s="12">
        <v>310</v>
      </c>
      <c r="F25" s="12">
        <f t="shared" si="2"/>
        <v>1844</v>
      </c>
      <c r="G25" s="12">
        <f t="shared" si="3"/>
        <v>2500</v>
      </c>
      <c r="H25" s="13"/>
    </row>
    <row r="26" spans="1:9" ht="15.75" x14ac:dyDescent="0.25">
      <c r="A26" s="36" t="s">
        <v>43</v>
      </c>
      <c r="B26" s="37">
        <f t="shared" ref="B26:G26" si="4">SUM(B8:B25)</f>
        <v>82020</v>
      </c>
      <c r="C26" s="37">
        <f t="shared" si="4"/>
        <v>2244.4699999999998</v>
      </c>
      <c r="D26" s="37">
        <f t="shared" si="4"/>
        <v>11665.87</v>
      </c>
      <c r="E26" s="37">
        <f t="shared" si="4"/>
        <v>5235</v>
      </c>
      <c r="F26" s="37">
        <f t="shared" si="4"/>
        <v>70354.13</v>
      </c>
      <c r="G26" s="37">
        <f t="shared" si="4"/>
        <v>82020</v>
      </c>
      <c r="H26" s="11"/>
    </row>
    <row r="27" spans="1:9" x14ac:dyDescent="0.2">
      <c r="E27" s="39"/>
      <c r="F27" s="39"/>
      <c r="G27" s="39"/>
      <c r="H27" s="39"/>
      <c r="I27" s="40"/>
    </row>
    <row r="28" spans="1:9" x14ac:dyDescent="0.2">
      <c r="B28" s="4"/>
      <c r="C28" s="40"/>
      <c r="D28" s="40"/>
      <c r="E28" s="40"/>
      <c r="F28" s="40"/>
      <c r="G28" s="40"/>
      <c r="H28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 &amp; 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 Helen Davis</dc:creator>
  <cp:lastModifiedBy>Clair Helen Davis</cp:lastModifiedBy>
  <dcterms:created xsi:type="dcterms:W3CDTF">2024-09-25T08:51:18Z</dcterms:created>
  <dcterms:modified xsi:type="dcterms:W3CDTF">2024-09-25T08:52:06Z</dcterms:modified>
</cp:coreProperties>
</file>