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renHiscock\Downloads\"/>
    </mc:Choice>
  </mc:AlternateContent>
  <xr:revisionPtr revIDLastSave="0" documentId="8_{DAFE742B-31E9-4BF4-8445-12EBFAF9D7DB}" xr6:coauthVersionLast="47" xr6:coauthVersionMax="47" xr10:uidLastSave="{00000000-0000-0000-0000-000000000000}"/>
  <bookViews>
    <workbookView xWindow="-120" yWindow="-120" windowWidth="29040" windowHeight="15840" xr2:uid="{72ED25BA-9B58-4A19-A2EC-FB17768F58EC}"/>
  </bookViews>
  <sheets>
    <sheet name="TH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" i="1" l="1"/>
  <c r="D39" i="1"/>
  <c r="C39" i="1"/>
  <c r="B39" i="1"/>
  <c r="F38" i="1"/>
  <c r="G37" i="1"/>
  <c r="F37" i="1"/>
  <c r="F36" i="1"/>
  <c r="G35" i="1"/>
  <c r="F35" i="1"/>
  <c r="G34" i="1"/>
  <c r="F34" i="1"/>
  <c r="F33" i="1"/>
  <c r="G32" i="1"/>
  <c r="F32" i="1"/>
  <c r="G31" i="1"/>
  <c r="F31" i="1"/>
  <c r="F30" i="1"/>
  <c r="F29" i="1"/>
  <c r="G28" i="1"/>
  <c r="F28" i="1"/>
  <c r="G27" i="1"/>
  <c r="F27" i="1"/>
  <c r="F26" i="1"/>
  <c r="G25" i="1"/>
  <c r="F25" i="1"/>
  <c r="F24" i="1"/>
  <c r="G23" i="1"/>
  <c r="F23" i="1"/>
  <c r="F22" i="1"/>
  <c r="G21" i="1"/>
  <c r="F21" i="1"/>
  <c r="G20" i="1"/>
  <c r="F20" i="1"/>
  <c r="F19" i="1"/>
  <c r="G18" i="1"/>
  <c r="F18" i="1"/>
  <c r="G17" i="1"/>
  <c r="G39" i="1" s="1"/>
  <c r="F17" i="1"/>
  <c r="F16" i="1"/>
  <c r="F15" i="1"/>
  <c r="F39" i="1" s="1"/>
  <c r="H12" i="1"/>
  <c r="E12" i="1"/>
  <c r="D12" i="1"/>
  <c r="C12" i="1"/>
  <c r="B12" i="1"/>
  <c r="G11" i="1"/>
  <c r="F11" i="1"/>
  <c r="F10" i="1"/>
  <c r="F9" i="1"/>
  <c r="G7" i="1"/>
  <c r="F7" i="1"/>
  <c r="G6" i="1"/>
  <c r="F6" i="1"/>
  <c r="G5" i="1"/>
  <c r="F5" i="1"/>
  <c r="G4" i="1"/>
  <c r="F4" i="1"/>
  <c r="G3" i="1"/>
  <c r="G12" i="1" s="1"/>
  <c r="F3" i="1"/>
  <c r="F12" i="1" s="1"/>
</calcChain>
</file>

<file path=xl/sharedStrings.xml><?xml version="1.0" encoding="utf-8"?>
<sst xmlns="http://schemas.openxmlformats.org/spreadsheetml/2006/main" count="69" uniqueCount="62">
  <si>
    <t xml:space="preserve">Town Hall </t>
  </si>
  <si>
    <t xml:space="preserve">Income </t>
  </si>
  <si>
    <t>Budget 2024/25</t>
  </si>
  <si>
    <t>October</t>
  </si>
  <si>
    <t>To Date</t>
  </si>
  <si>
    <t xml:space="preserve">To Date May hidden as only needed for formula </t>
  </si>
  <si>
    <t xml:space="preserve">Variance </t>
  </si>
  <si>
    <t>End of Year Forecast</t>
  </si>
  <si>
    <t>Notes</t>
  </si>
  <si>
    <t>Main Hall</t>
  </si>
  <si>
    <t>Lesser Hall</t>
  </si>
  <si>
    <t>Council Chamber</t>
  </si>
  <si>
    <t>Robing Room</t>
  </si>
  <si>
    <t>Community Cinema</t>
  </si>
  <si>
    <t xml:space="preserve">Dependent on getting a projector </t>
  </si>
  <si>
    <t>Grants - Community Cinema</t>
  </si>
  <si>
    <t xml:space="preserve">Grant </t>
  </si>
  <si>
    <t>Grants - Town Hall Frontage Cleaning Project</t>
  </si>
  <si>
    <t>Grants - Town Hall Urgent Repair Works</t>
  </si>
  <si>
    <t xml:space="preserve">Cadw Grant - Town Hall Roof </t>
  </si>
  <si>
    <t>dependent on roof works being completed</t>
  </si>
  <si>
    <t>Total Income</t>
  </si>
  <si>
    <t xml:space="preserve">Expenditure </t>
  </si>
  <si>
    <t>reduced all these as much spend is unlikely</t>
  </si>
  <si>
    <t>could put coronation collage here?</t>
  </si>
  <si>
    <t>Grant approved and imminent</t>
  </si>
  <si>
    <t>Marketing</t>
  </si>
  <si>
    <t>Business Rates</t>
  </si>
  <si>
    <t>Total amount for the year</t>
  </si>
  <si>
    <t>Maintenance &amp; Repairs</t>
  </si>
  <si>
    <t>reduced from 5000 to 2000 as not much spend to date</t>
  </si>
  <si>
    <t xml:space="preserve">Maintenance Equipment </t>
  </si>
  <si>
    <t>reduced from 2000 to 1000 - as above</t>
  </si>
  <si>
    <t xml:space="preserve">Town Hall Urgent Repair Works </t>
  </si>
  <si>
    <t>Do not use must be offset by grant income</t>
  </si>
  <si>
    <t>Town Hall Survey Consultancy</t>
  </si>
  <si>
    <t>Hiraeth Invoice</t>
  </si>
  <si>
    <t>Town Hall Frontage Cleaning Project</t>
  </si>
  <si>
    <t>Office Equipment</t>
  </si>
  <si>
    <t>reduced from 2,500 to 1,000 as not much spend to date</t>
  </si>
  <si>
    <t>Utilities</t>
  </si>
  <si>
    <t>Initially charged at the highest rate due to missing meter readings. With meter readings now provided, monthly prices have dropped significantly.</t>
  </si>
  <si>
    <t>Clock Maintenance/Service/Repair</t>
  </si>
  <si>
    <t xml:space="preserve"> service complete</t>
  </si>
  <si>
    <t>Window Cleaning</t>
  </si>
  <si>
    <t>changed from 350 to 200 as 88 spent over 6 months</t>
  </si>
  <si>
    <t>Lift Maintenance/Service/Repair</t>
  </si>
  <si>
    <t>Annual Service due February 2025</t>
  </si>
  <si>
    <t>Town Hall Roof</t>
  </si>
  <si>
    <t>£17,500 offset by grant income</t>
  </si>
  <si>
    <t>Hygiene &amp; Cleaning</t>
  </si>
  <si>
    <t xml:space="preserve">Bin Bags/Cleaning Materials  changed from 1,500 to 2000 as already spent 1,176 </t>
  </si>
  <si>
    <t xml:space="preserve">Boiler Replacement/Maintenance/Service </t>
  </si>
  <si>
    <t xml:space="preserve">Marriage Licence </t>
  </si>
  <si>
    <t>Renewal due November 2024</t>
  </si>
  <si>
    <t xml:space="preserve">Locks </t>
  </si>
  <si>
    <t>reduce to 200 as only 6 months of year to go</t>
  </si>
  <si>
    <t>Music/Video Licence</t>
  </si>
  <si>
    <t>Sound system with  2 mics</t>
  </si>
  <si>
    <t>Projector</t>
  </si>
  <si>
    <t xml:space="preserve">grant approved and imminent grant need for community Cinema </t>
  </si>
  <si>
    <t xml:space="preserve">Total  Expenditure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</si>
</sst>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.00"/>
  </numFmts>
  <fonts count="8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</font>
    <font>
      <b/>
      <sz val="12"/>
      <color rgb="FF000000"/>
      <name val="Arial"/>
    </font>
    <font>
      <b/>
      <sz val="12"/>
      <color rgb="FF000000"/>
      <name val="Arial"/>
      <family val="2"/>
    </font>
    <font>
      <sz val="12"/>
      <color theme="1"/>
      <name val="Arial"/>
    </font>
    <font>
      <sz val="12"/>
      <color rgb="FF000000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0000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auto="1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2" fillId="2" borderId="0" xfId="0" applyFont="1" applyFill="1"/>
    <xf numFmtId="6" fontId="2" fillId="2" borderId="0" xfId="0" applyNumberFormat="1" applyFont="1" applyFill="1"/>
    <xf numFmtId="0" fontId="2" fillId="0" borderId="0" xfId="0" applyFont="1"/>
    <xf numFmtId="0" fontId="3" fillId="3" borderId="1" xfId="0" applyFont="1" applyFill="1" applyBorder="1"/>
    <xf numFmtId="0" fontId="4" fillId="4" borderId="1" xfId="0" applyFont="1" applyFill="1" applyBorder="1"/>
    <xf numFmtId="6" fontId="5" fillId="4" borderId="1" xfId="0" applyNumberFormat="1" applyFont="1" applyFill="1" applyBorder="1"/>
    <xf numFmtId="6" fontId="4" fillId="4" borderId="1" xfId="0" applyNumberFormat="1" applyFont="1" applyFill="1" applyBorder="1"/>
    <xf numFmtId="6" fontId="4" fillId="3" borderId="2" xfId="0" applyNumberFormat="1" applyFont="1" applyFill="1" applyBorder="1" applyAlignment="1">
      <alignment wrapText="1"/>
    </xf>
    <xf numFmtId="0" fontId="4" fillId="4" borderId="3" xfId="0" applyFont="1" applyFill="1" applyBorder="1"/>
    <xf numFmtId="164" fontId="6" fillId="0" borderId="1" xfId="0" applyNumberFormat="1" applyFont="1" applyBorder="1"/>
    <xf numFmtId="6" fontId="6" fillId="0" borderId="1" xfId="0" applyNumberFormat="1" applyFont="1" applyBorder="1"/>
    <xf numFmtId="6" fontId="7" fillId="0" borderId="1" xfId="0" applyNumberFormat="1" applyFont="1" applyBorder="1"/>
    <xf numFmtId="6" fontId="7" fillId="0" borderId="2" xfId="0" applyNumberFormat="1" applyFont="1" applyBorder="1"/>
    <xf numFmtId="6" fontId="6" fillId="0" borderId="4" xfId="0" applyNumberFormat="1" applyFont="1" applyBorder="1"/>
    <xf numFmtId="164" fontId="2" fillId="5" borderId="1" xfId="0" applyNumberFormat="1" applyFont="1" applyFill="1" applyBorder="1"/>
    <xf numFmtId="6" fontId="6" fillId="5" borderId="1" xfId="0" applyNumberFormat="1" applyFont="1" applyFill="1" applyBorder="1"/>
    <xf numFmtId="6" fontId="7" fillId="5" borderId="1" xfId="0" applyNumberFormat="1" applyFont="1" applyFill="1" applyBorder="1"/>
    <xf numFmtId="6" fontId="7" fillId="5" borderId="2" xfId="0" applyNumberFormat="1" applyFont="1" applyFill="1" applyBorder="1"/>
    <xf numFmtId="6" fontId="2" fillId="5" borderId="4" xfId="0" applyNumberFormat="1" applyFont="1" applyFill="1" applyBorder="1"/>
    <xf numFmtId="0" fontId="2" fillId="5" borderId="0" xfId="0" applyFont="1" applyFill="1"/>
    <xf numFmtId="0" fontId="7" fillId="0" borderId="1" xfId="0" applyFont="1" applyBorder="1"/>
    <xf numFmtId="0" fontId="3" fillId="6" borderId="1" xfId="0" applyFont="1" applyFill="1" applyBorder="1"/>
    <xf numFmtId="6" fontId="3" fillId="6" borderId="1" xfId="0" applyNumberFormat="1" applyFont="1" applyFill="1" applyBorder="1" applyAlignment="1">
      <alignment horizontal="right"/>
    </xf>
    <xf numFmtId="0" fontId="6" fillId="7" borderId="1" xfId="0" applyFont="1" applyFill="1" applyBorder="1"/>
    <xf numFmtId="6" fontId="6" fillId="7" borderId="1" xfId="0" applyNumberFormat="1" applyFont="1" applyFill="1" applyBorder="1"/>
    <xf numFmtId="6" fontId="6" fillId="7" borderId="2" xfId="0" applyNumberFormat="1" applyFont="1" applyFill="1" applyBorder="1"/>
    <xf numFmtId="6" fontId="6" fillId="7" borderId="4" xfId="0" applyNumberFormat="1" applyFont="1" applyFill="1" applyBorder="1"/>
    <xf numFmtId="0" fontId="3" fillId="8" borderId="1" xfId="0" applyFont="1" applyFill="1" applyBorder="1" applyAlignment="1">
      <alignment vertical="center"/>
    </xf>
    <xf numFmtId="6" fontId="3" fillId="8" borderId="1" xfId="0" applyNumberFormat="1" applyFont="1" applyFill="1" applyBorder="1" applyAlignment="1">
      <alignment vertical="center"/>
    </xf>
    <xf numFmtId="6" fontId="4" fillId="9" borderId="1" xfId="0" applyNumberFormat="1" applyFont="1" applyFill="1" applyBorder="1"/>
    <xf numFmtId="6" fontId="4" fillId="9" borderId="2" xfId="0" applyNumberFormat="1" applyFont="1" applyFill="1" applyBorder="1"/>
    <xf numFmtId="6" fontId="3" fillId="8" borderId="4" xfId="0" applyNumberFormat="1" applyFont="1" applyFill="1" applyBorder="1" applyAlignment="1">
      <alignment vertical="center"/>
    </xf>
    <xf numFmtId="0" fontId="6" fillId="0" borderId="1" xfId="0" applyFont="1" applyBorder="1"/>
    <xf numFmtId="6" fontId="6" fillId="0" borderId="1" xfId="0" applyNumberFormat="1" applyFont="1" applyBorder="1" applyAlignment="1">
      <alignment vertical="center"/>
    </xf>
    <xf numFmtId="6" fontId="7" fillId="0" borderId="1" xfId="0" applyNumberFormat="1" applyFont="1" applyBorder="1" applyAlignment="1">
      <alignment vertical="center"/>
    </xf>
    <xf numFmtId="6" fontId="3" fillId="5" borderId="4" xfId="0" applyNumberFormat="1" applyFont="1" applyFill="1" applyBorder="1" applyAlignment="1">
      <alignment vertical="center"/>
    </xf>
    <xf numFmtId="6" fontId="2" fillId="5" borderId="4" xfId="0" applyNumberFormat="1" applyFont="1" applyFill="1" applyBorder="1" applyAlignment="1">
      <alignment vertical="center"/>
    </xf>
    <xf numFmtId="6" fontId="6" fillId="5" borderId="4" xfId="0" applyNumberFormat="1" applyFont="1" applyFill="1" applyBorder="1"/>
    <xf numFmtId="6" fontId="6" fillId="5" borderId="1" xfId="0" applyNumberFormat="1" applyFont="1" applyFill="1" applyBorder="1" applyAlignment="1">
      <alignment vertical="center"/>
    </xf>
    <xf numFmtId="6" fontId="6" fillId="6" borderId="4" xfId="0" applyNumberFormat="1" applyFont="1" applyFill="1" applyBorder="1"/>
    <xf numFmtId="0" fontId="6" fillId="0" borderId="5" xfId="0" applyFont="1" applyBorder="1" applyAlignment="1">
      <alignment wrapText="1"/>
    </xf>
    <xf numFmtId="6" fontId="2" fillId="0" borderId="4" xfId="0" applyNumberFormat="1" applyFont="1" applyBorder="1"/>
    <xf numFmtId="6" fontId="3" fillId="5" borderId="6" xfId="0" applyNumberFormat="1" applyFont="1" applyFill="1" applyBorder="1"/>
    <xf numFmtId="0" fontId="6" fillId="0" borderId="0" xfId="0" applyFont="1"/>
    <xf numFmtId="6" fontId="6" fillId="0" borderId="0" xfId="0" applyNumberFormat="1" applyFont="1"/>
    <xf numFmtId="6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BB64D-E873-4BFB-A397-0639747E27A9}">
  <dimension ref="A1:H52"/>
  <sheetViews>
    <sheetView tabSelected="1" workbookViewId="0">
      <selection sqref="A1:XFD1048576"/>
    </sheetView>
  </sheetViews>
  <sheetFormatPr defaultColWidth="9.140625" defaultRowHeight="15" x14ac:dyDescent="0.2"/>
  <cols>
    <col min="1" max="1" width="44.5703125" style="4" customWidth="1"/>
    <col min="2" max="2" width="17.28515625" style="47" customWidth="1"/>
    <col min="3" max="3" width="15" style="47" customWidth="1"/>
    <col min="4" max="4" width="14.7109375" style="47" customWidth="1"/>
    <col min="5" max="5" width="27.42578125" style="47" hidden="1" customWidth="1"/>
    <col min="6" max="6" width="19.28515625" style="47" customWidth="1"/>
    <col min="7" max="7" width="19.42578125" style="47" bestFit="1" customWidth="1"/>
    <col min="8" max="8" width="85.28515625" style="47" customWidth="1"/>
    <col min="9" max="16384" width="9.140625" style="4"/>
  </cols>
  <sheetData>
    <row r="1" spans="1:8" ht="16.5" thickBot="1" x14ac:dyDescent="0.3">
      <c r="A1" s="1" t="s">
        <v>0</v>
      </c>
      <c r="B1" s="2"/>
      <c r="C1" s="3"/>
      <c r="D1" s="3"/>
      <c r="E1" s="2"/>
      <c r="F1" s="2"/>
      <c r="G1" s="2"/>
      <c r="H1" s="2"/>
    </row>
    <row r="2" spans="1:8" ht="31.5" x14ac:dyDescent="0.25">
      <c r="A2" s="5" t="s">
        <v>1</v>
      </c>
      <c r="B2" s="6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10" t="s">
        <v>8</v>
      </c>
    </row>
    <row r="3" spans="1:8" x14ac:dyDescent="0.2">
      <c r="A3" s="11" t="s">
        <v>9</v>
      </c>
      <c r="B3" s="12">
        <v>15000</v>
      </c>
      <c r="C3" s="12">
        <v>1665</v>
      </c>
      <c r="D3" s="12">
        <v>9650</v>
      </c>
      <c r="E3" s="13">
        <v>1995</v>
      </c>
      <c r="F3" s="12">
        <f>D3-B3</f>
        <v>-5350</v>
      </c>
      <c r="G3" s="14">
        <f>B3</f>
        <v>15000</v>
      </c>
      <c r="H3" s="15"/>
    </row>
    <row r="4" spans="1:8" x14ac:dyDescent="0.2">
      <c r="A4" s="11" t="s">
        <v>10</v>
      </c>
      <c r="B4" s="12">
        <v>14000</v>
      </c>
      <c r="C4" s="12">
        <v>1355</v>
      </c>
      <c r="D4" s="12">
        <v>8559.8799999999992</v>
      </c>
      <c r="E4" s="13">
        <v>2707</v>
      </c>
      <c r="F4" s="12">
        <f t="shared" ref="F4:F11" si="0">D4-B4</f>
        <v>-5440.1200000000008</v>
      </c>
      <c r="G4" s="14">
        <f t="shared" ref="G4:G11" si="1">B4</f>
        <v>14000</v>
      </c>
      <c r="H4" s="15"/>
    </row>
    <row r="5" spans="1:8" x14ac:dyDescent="0.2">
      <c r="A5" s="11" t="s">
        <v>11</v>
      </c>
      <c r="B5" s="12">
        <v>1000</v>
      </c>
      <c r="C5" s="12"/>
      <c r="D5" s="12">
        <v>600</v>
      </c>
      <c r="E5" s="13">
        <v>112</v>
      </c>
      <c r="F5" s="12">
        <f t="shared" si="0"/>
        <v>-400</v>
      </c>
      <c r="G5" s="14">
        <f t="shared" si="1"/>
        <v>1000</v>
      </c>
      <c r="H5" s="15"/>
    </row>
    <row r="6" spans="1:8" x14ac:dyDescent="0.2">
      <c r="A6" s="11" t="s">
        <v>12</v>
      </c>
      <c r="B6" s="12">
        <v>45</v>
      </c>
      <c r="C6" s="12"/>
      <c r="D6" s="12">
        <v>15</v>
      </c>
      <c r="E6" s="13">
        <v>0</v>
      </c>
      <c r="F6" s="12">
        <f t="shared" si="0"/>
        <v>-30</v>
      </c>
      <c r="G6" s="14">
        <f t="shared" si="1"/>
        <v>45</v>
      </c>
      <c r="H6" s="15"/>
    </row>
    <row r="7" spans="1:8" x14ac:dyDescent="0.2">
      <c r="A7" s="11" t="s">
        <v>13</v>
      </c>
      <c r="B7" s="12">
        <v>1500</v>
      </c>
      <c r="C7" s="12"/>
      <c r="D7" s="12"/>
      <c r="E7" s="13"/>
      <c r="F7" s="12">
        <f t="shared" si="0"/>
        <v>-1500</v>
      </c>
      <c r="G7" s="14">
        <f t="shared" si="1"/>
        <v>1500</v>
      </c>
      <c r="H7" s="15" t="s">
        <v>14</v>
      </c>
    </row>
    <row r="8" spans="1:8" s="21" customFormat="1" x14ac:dyDescent="0.2">
      <c r="A8" s="16" t="s">
        <v>15</v>
      </c>
      <c r="B8" s="17">
        <v>0</v>
      </c>
      <c r="C8" s="17">
        <v>8500</v>
      </c>
      <c r="D8" s="17">
        <v>8500</v>
      </c>
      <c r="E8" s="18"/>
      <c r="F8" s="17">
        <v>0</v>
      </c>
      <c r="G8" s="19">
        <v>8500</v>
      </c>
      <c r="H8" s="20" t="s">
        <v>16</v>
      </c>
    </row>
    <row r="9" spans="1:8" x14ac:dyDescent="0.2">
      <c r="A9" s="11" t="s">
        <v>17</v>
      </c>
      <c r="B9" s="12">
        <v>30000</v>
      </c>
      <c r="C9" s="12"/>
      <c r="D9" s="12"/>
      <c r="E9" s="13"/>
      <c r="F9" s="12">
        <f t="shared" si="0"/>
        <v>-30000</v>
      </c>
      <c r="G9" s="14">
        <v>0</v>
      </c>
      <c r="H9" s="15"/>
    </row>
    <row r="10" spans="1:8" x14ac:dyDescent="0.2">
      <c r="A10" s="22" t="s">
        <v>18</v>
      </c>
      <c r="B10" s="12">
        <v>13300</v>
      </c>
      <c r="C10" s="12"/>
      <c r="D10" s="12"/>
      <c r="E10" s="13"/>
      <c r="F10" s="12">
        <f t="shared" si="0"/>
        <v>-13300</v>
      </c>
      <c r="G10" s="14">
        <v>0</v>
      </c>
      <c r="H10" s="15"/>
    </row>
    <row r="11" spans="1:8" x14ac:dyDescent="0.2">
      <c r="A11" s="22" t="s">
        <v>19</v>
      </c>
      <c r="B11" s="12">
        <v>17500</v>
      </c>
      <c r="C11" s="12"/>
      <c r="D11" s="12"/>
      <c r="E11" s="13"/>
      <c r="F11" s="12">
        <f t="shared" si="0"/>
        <v>-17500</v>
      </c>
      <c r="G11" s="14">
        <f t="shared" si="1"/>
        <v>17500</v>
      </c>
      <c r="H11" s="20" t="s">
        <v>20</v>
      </c>
    </row>
    <row r="12" spans="1:8" ht="15.75" x14ac:dyDescent="0.25">
      <c r="A12" s="23" t="s">
        <v>21</v>
      </c>
      <c r="B12" s="24">
        <f>SUM(B3:B11)</f>
        <v>92345</v>
      </c>
      <c r="C12" s="24">
        <f t="shared" ref="C12:H12" si="2">SUM(C3:C11)</f>
        <v>11520</v>
      </c>
      <c r="D12" s="24">
        <f t="shared" si="2"/>
        <v>27324.879999999997</v>
      </c>
      <c r="E12" s="24">
        <f t="shared" si="2"/>
        <v>4814</v>
      </c>
      <c r="F12" s="24">
        <f t="shared" si="2"/>
        <v>-73520.12</v>
      </c>
      <c r="G12" s="24">
        <f t="shared" si="2"/>
        <v>57545</v>
      </c>
      <c r="H12" s="24">
        <f t="shared" si="2"/>
        <v>0</v>
      </c>
    </row>
    <row r="13" spans="1:8" x14ac:dyDescent="0.2">
      <c r="A13" s="25"/>
      <c r="B13" s="26"/>
      <c r="C13" s="26"/>
      <c r="D13" s="26"/>
      <c r="E13" s="26"/>
      <c r="F13" s="26"/>
      <c r="G13" s="27"/>
      <c r="H13" s="28"/>
    </row>
    <row r="14" spans="1:8" ht="15.75" x14ac:dyDescent="0.25">
      <c r="A14" s="29" t="s">
        <v>22</v>
      </c>
      <c r="B14" s="30"/>
      <c r="C14" s="30"/>
      <c r="D14" s="30"/>
      <c r="E14" s="31"/>
      <c r="F14" s="31"/>
      <c r="G14" s="32"/>
      <c r="H14" s="33"/>
    </row>
    <row r="15" spans="1:8" ht="15.75" x14ac:dyDescent="0.2">
      <c r="A15" s="34" t="s">
        <v>9</v>
      </c>
      <c r="B15" s="12">
        <v>600</v>
      </c>
      <c r="C15" s="35"/>
      <c r="D15" s="35"/>
      <c r="E15" s="36">
        <v>0</v>
      </c>
      <c r="F15" s="35">
        <f>B15-D15</f>
        <v>600</v>
      </c>
      <c r="G15" s="19">
        <v>200</v>
      </c>
      <c r="H15" s="37" t="s">
        <v>23</v>
      </c>
    </row>
    <row r="16" spans="1:8" ht="15.75" x14ac:dyDescent="0.2">
      <c r="A16" s="34" t="s">
        <v>10</v>
      </c>
      <c r="B16" s="12">
        <v>500</v>
      </c>
      <c r="C16" s="35"/>
      <c r="D16" s="35"/>
      <c r="E16" s="36">
        <v>0</v>
      </c>
      <c r="F16" s="35">
        <f t="shared" ref="F16:F38" si="3">B16-D16</f>
        <v>500</v>
      </c>
      <c r="G16" s="19">
        <v>200</v>
      </c>
      <c r="H16" s="37" t="s">
        <v>23</v>
      </c>
    </row>
    <row r="17" spans="1:8" x14ac:dyDescent="0.2">
      <c r="A17" s="34" t="s">
        <v>11</v>
      </c>
      <c r="B17" s="12">
        <v>500</v>
      </c>
      <c r="C17" s="35"/>
      <c r="D17" s="35">
        <v>89.25</v>
      </c>
      <c r="E17" s="36">
        <v>0</v>
      </c>
      <c r="F17" s="35">
        <f t="shared" si="3"/>
        <v>410.75</v>
      </c>
      <c r="G17" s="19">
        <f>D17</f>
        <v>89.25</v>
      </c>
      <c r="H17" s="38" t="s">
        <v>24</v>
      </c>
    </row>
    <row r="18" spans="1:8" x14ac:dyDescent="0.2">
      <c r="A18" s="34" t="s">
        <v>12</v>
      </c>
      <c r="B18" s="12">
        <v>200</v>
      </c>
      <c r="C18" s="35"/>
      <c r="D18" s="35"/>
      <c r="E18" s="36">
        <v>0</v>
      </c>
      <c r="F18" s="35">
        <f t="shared" si="3"/>
        <v>200</v>
      </c>
      <c r="G18" s="19">
        <f t="shared" ref="G18:G37" si="4">B18</f>
        <v>200</v>
      </c>
      <c r="H18" s="39"/>
    </row>
    <row r="19" spans="1:8" x14ac:dyDescent="0.2">
      <c r="A19" s="34" t="s">
        <v>13</v>
      </c>
      <c r="B19" s="12">
        <v>1500</v>
      </c>
      <c r="C19" s="35"/>
      <c r="D19" s="35"/>
      <c r="E19" s="36">
        <v>0</v>
      </c>
      <c r="F19" s="35">
        <f t="shared" si="3"/>
        <v>1500</v>
      </c>
      <c r="G19" s="19">
        <v>8500</v>
      </c>
      <c r="H19" s="20" t="s">
        <v>25</v>
      </c>
    </row>
    <row r="20" spans="1:8" x14ac:dyDescent="0.2">
      <c r="A20" s="34" t="s">
        <v>26</v>
      </c>
      <c r="B20" s="12">
        <v>3000</v>
      </c>
      <c r="C20" s="35">
        <v>57.23</v>
      </c>
      <c r="D20" s="35">
        <v>176.3</v>
      </c>
      <c r="E20" s="36">
        <v>95</v>
      </c>
      <c r="F20" s="35">
        <f t="shared" si="3"/>
        <v>2823.7</v>
      </c>
      <c r="G20" s="19">
        <f t="shared" si="4"/>
        <v>3000</v>
      </c>
      <c r="H20" s="39"/>
    </row>
    <row r="21" spans="1:8" x14ac:dyDescent="0.2">
      <c r="A21" s="34" t="s">
        <v>27</v>
      </c>
      <c r="B21" s="12">
        <v>18000</v>
      </c>
      <c r="C21" s="40">
        <v>1876</v>
      </c>
      <c r="D21" s="35">
        <v>13128.42</v>
      </c>
      <c r="E21" s="36">
        <v>3748</v>
      </c>
      <c r="F21" s="35">
        <f t="shared" si="3"/>
        <v>4871.58</v>
      </c>
      <c r="G21" s="19">
        <f t="shared" si="4"/>
        <v>18000</v>
      </c>
      <c r="H21" s="39" t="s">
        <v>28</v>
      </c>
    </row>
    <row r="22" spans="1:8" x14ac:dyDescent="0.2">
      <c r="A22" s="34" t="s">
        <v>29</v>
      </c>
      <c r="B22" s="12">
        <v>5000</v>
      </c>
      <c r="C22" s="35">
        <v>65</v>
      </c>
      <c r="D22" s="35">
        <v>200.72</v>
      </c>
      <c r="E22" s="13">
        <v>231</v>
      </c>
      <c r="F22" s="35">
        <f t="shared" si="3"/>
        <v>4799.28</v>
      </c>
      <c r="G22" s="19">
        <v>2000</v>
      </c>
      <c r="H22" s="39" t="s">
        <v>30</v>
      </c>
    </row>
    <row r="23" spans="1:8" x14ac:dyDescent="0.2">
      <c r="A23" s="34" t="s">
        <v>31</v>
      </c>
      <c r="B23" s="12">
        <v>2000</v>
      </c>
      <c r="C23" s="35"/>
      <c r="D23" s="35"/>
      <c r="E23" s="13">
        <v>0</v>
      </c>
      <c r="F23" s="35">
        <f t="shared" si="3"/>
        <v>2000</v>
      </c>
      <c r="G23" s="19">
        <f t="shared" si="4"/>
        <v>2000</v>
      </c>
      <c r="H23" s="39" t="s">
        <v>32</v>
      </c>
    </row>
    <row r="24" spans="1:8" x14ac:dyDescent="0.2">
      <c r="A24" s="34" t="s">
        <v>33</v>
      </c>
      <c r="B24" s="12">
        <v>13300</v>
      </c>
      <c r="C24" s="35"/>
      <c r="D24" s="35"/>
      <c r="E24" s="13">
        <v>0</v>
      </c>
      <c r="F24" s="35">
        <f t="shared" si="3"/>
        <v>13300</v>
      </c>
      <c r="G24" s="14">
        <v>0</v>
      </c>
      <c r="H24" s="41" t="s">
        <v>34</v>
      </c>
    </row>
    <row r="25" spans="1:8" x14ac:dyDescent="0.2">
      <c r="A25" s="34" t="s">
        <v>35</v>
      </c>
      <c r="B25" s="12">
        <v>4200</v>
      </c>
      <c r="C25" s="35"/>
      <c r="D25" s="35">
        <v>1364.25</v>
      </c>
      <c r="E25" s="13">
        <v>1364</v>
      </c>
      <c r="F25" s="35">
        <f t="shared" si="3"/>
        <v>2835.75</v>
      </c>
      <c r="G25" s="14">
        <f t="shared" si="4"/>
        <v>4200</v>
      </c>
      <c r="H25" s="15" t="s">
        <v>36</v>
      </c>
    </row>
    <row r="26" spans="1:8" x14ac:dyDescent="0.2">
      <c r="A26" s="34" t="s">
        <v>37</v>
      </c>
      <c r="B26" s="12">
        <v>30000</v>
      </c>
      <c r="C26" s="35"/>
      <c r="D26" s="35"/>
      <c r="E26" s="13">
        <v>0</v>
      </c>
      <c r="F26" s="35">
        <f t="shared" si="3"/>
        <v>30000</v>
      </c>
      <c r="G26" s="14">
        <v>0</v>
      </c>
      <c r="H26" s="41" t="s">
        <v>34</v>
      </c>
    </row>
    <row r="27" spans="1:8" x14ac:dyDescent="0.2">
      <c r="A27" s="34" t="s">
        <v>38</v>
      </c>
      <c r="B27" s="12">
        <v>2500</v>
      </c>
      <c r="C27" s="35"/>
      <c r="D27" s="35">
        <v>210.23</v>
      </c>
      <c r="E27" s="13">
        <v>210</v>
      </c>
      <c r="F27" s="35">
        <f t="shared" si="3"/>
        <v>2289.77</v>
      </c>
      <c r="G27" s="19">
        <f t="shared" si="4"/>
        <v>2500</v>
      </c>
      <c r="H27" s="15" t="s">
        <v>39</v>
      </c>
    </row>
    <row r="28" spans="1:8" ht="30" x14ac:dyDescent="0.2">
      <c r="A28" s="34" t="s">
        <v>40</v>
      </c>
      <c r="B28" s="12">
        <v>8000</v>
      </c>
      <c r="C28" s="40">
        <v>887.38</v>
      </c>
      <c r="D28" s="35">
        <v>8498.31</v>
      </c>
      <c r="E28" s="13">
        <v>5961</v>
      </c>
      <c r="F28" s="35">
        <f t="shared" si="3"/>
        <v>-498.30999999999949</v>
      </c>
      <c r="G28" s="19">
        <f t="shared" si="4"/>
        <v>8000</v>
      </c>
      <c r="H28" s="42" t="s">
        <v>41</v>
      </c>
    </row>
    <row r="29" spans="1:8" x14ac:dyDescent="0.2">
      <c r="A29" s="34" t="s">
        <v>42</v>
      </c>
      <c r="B29" s="12">
        <v>500</v>
      </c>
      <c r="C29" s="40"/>
      <c r="D29" s="35">
        <v>440.03</v>
      </c>
      <c r="E29" s="13">
        <v>60</v>
      </c>
      <c r="F29" s="35">
        <f t="shared" si="3"/>
        <v>59.970000000000027</v>
      </c>
      <c r="G29" s="19">
        <v>440</v>
      </c>
      <c r="H29" s="43" t="s">
        <v>43</v>
      </c>
    </row>
    <row r="30" spans="1:8" x14ac:dyDescent="0.2">
      <c r="A30" s="34" t="s">
        <v>44</v>
      </c>
      <c r="B30" s="12">
        <v>350</v>
      </c>
      <c r="C30" s="40"/>
      <c r="D30" s="35">
        <v>88</v>
      </c>
      <c r="E30" s="13">
        <v>44</v>
      </c>
      <c r="F30" s="35">
        <f t="shared" si="3"/>
        <v>262</v>
      </c>
      <c r="G30" s="19">
        <v>200</v>
      </c>
      <c r="H30" s="15" t="s">
        <v>45</v>
      </c>
    </row>
    <row r="31" spans="1:8" x14ac:dyDescent="0.2">
      <c r="A31" s="34" t="s">
        <v>46</v>
      </c>
      <c r="B31" s="12">
        <v>500</v>
      </c>
      <c r="C31" s="35"/>
      <c r="D31" s="35"/>
      <c r="E31" s="13">
        <v>0</v>
      </c>
      <c r="F31" s="35">
        <f t="shared" si="3"/>
        <v>500</v>
      </c>
      <c r="G31" s="19">
        <f t="shared" si="4"/>
        <v>500</v>
      </c>
      <c r="H31" s="15" t="s">
        <v>47</v>
      </c>
    </row>
    <row r="32" spans="1:8" x14ac:dyDescent="0.2">
      <c r="A32" s="34" t="s">
        <v>48</v>
      </c>
      <c r="B32" s="12">
        <v>22000</v>
      </c>
      <c r="C32" s="35"/>
      <c r="D32" s="35"/>
      <c r="E32" s="13">
        <v>0</v>
      </c>
      <c r="F32" s="35">
        <f t="shared" si="3"/>
        <v>22000</v>
      </c>
      <c r="G32" s="19">
        <f t="shared" si="4"/>
        <v>22000</v>
      </c>
      <c r="H32" s="41" t="s">
        <v>49</v>
      </c>
    </row>
    <row r="33" spans="1:8" x14ac:dyDescent="0.2">
      <c r="A33" s="34" t="s">
        <v>50</v>
      </c>
      <c r="B33" s="12">
        <v>1500</v>
      </c>
      <c r="C33" s="40">
        <v>766.41</v>
      </c>
      <c r="D33" s="35">
        <v>1942.02</v>
      </c>
      <c r="E33" s="13">
        <v>167</v>
      </c>
      <c r="F33" s="35">
        <f t="shared" si="3"/>
        <v>-442.02</v>
      </c>
      <c r="G33" s="19">
        <v>2000</v>
      </c>
      <c r="H33" s="15" t="s">
        <v>51</v>
      </c>
    </row>
    <row r="34" spans="1:8" x14ac:dyDescent="0.2">
      <c r="A34" s="34" t="s">
        <v>52</v>
      </c>
      <c r="B34" s="12">
        <v>700</v>
      </c>
      <c r="C34" s="35"/>
      <c r="D34" s="35">
        <v>138.41999999999999</v>
      </c>
      <c r="E34" s="13">
        <v>138</v>
      </c>
      <c r="F34" s="35">
        <f t="shared" si="3"/>
        <v>561.58000000000004</v>
      </c>
      <c r="G34" s="19">
        <f t="shared" si="4"/>
        <v>700</v>
      </c>
      <c r="H34" s="15"/>
    </row>
    <row r="35" spans="1:8" x14ac:dyDescent="0.2">
      <c r="A35" s="34" t="s">
        <v>53</v>
      </c>
      <c r="B35" s="12">
        <v>1100</v>
      </c>
      <c r="C35" s="35"/>
      <c r="D35" s="35"/>
      <c r="E35" s="13">
        <v>0</v>
      </c>
      <c r="F35" s="35">
        <f t="shared" si="3"/>
        <v>1100</v>
      </c>
      <c r="G35" s="19">
        <f t="shared" si="4"/>
        <v>1100</v>
      </c>
      <c r="H35" s="15" t="s">
        <v>54</v>
      </c>
    </row>
    <row r="36" spans="1:8" x14ac:dyDescent="0.2">
      <c r="A36" s="34" t="s">
        <v>55</v>
      </c>
      <c r="B36" s="12">
        <v>500</v>
      </c>
      <c r="C36" s="35"/>
      <c r="D36" s="35"/>
      <c r="E36" s="13">
        <v>0</v>
      </c>
      <c r="F36" s="35">
        <f t="shared" si="3"/>
        <v>500</v>
      </c>
      <c r="G36" s="19">
        <v>200</v>
      </c>
      <c r="H36" s="15" t="s">
        <v>56</v>
      </c>
    </row>
    <row r="37" spans="1:8" x14ac:dyDescent="0.2">
      <c r="A37" s="34" t="s">
        <v>57</v>
      </c>
      <c r="B37" s="12">
        <v>2500</v>
      </c>
      <c r="C37" s="35"/>
      <c r="D37" s="35">
        <v>558.99</v>
      </c>
      <c r="E37" s="13">
        <v>0</v>
      </c>
      <c r="F37" s="35">
        <f t="shared" si="3"/>
        <v>1941.01</v>
      </c>
      <c r="G37" s="19">
        <f t="shared" si="4"/>
        <v>2500</v>
      </c>
      <c r="H37" s="43" t="s">
        <v>58</v>
      </c>
    </row>
    <row r="38" spans="1:8" x14ac:dyDescent="0.2">
      <c r="A38" s="34" t="s">
        <v>59</v>
      </c>
      <c r="B38" s="12">
        <v>200</v>
      </c>
      <c r="C38" s="35"/>
      <c r="D38" s="35">
        <v>131.25</v>
      </c>
      <c r="E38" s="13">
        <v>0</v>
      </c>
      <c r="F38" s="35">
        <f t="shared" si="3"/>
        <v>68.75</v>
      </c>
      <c r="G38" s="19">
        <v>0</v>
      </c>
      <c r="H38" s="20" t="s">
        <v>60</v>
      </c>
    </row>
    <row r="39" spans="1:8" ht="16.5" thickBot="1" x14ac:dyDescent="0.3">
      <c r="A39" s="23" t="s">
        <v>61</v>
      </c>
      <c r="B39" s="24">
        <f t="shared" ref="B39:G39" si="5">SUM(B15:B38)</f>
        <v>119150</v>
      </c>
      <c r="C39" s="24">
        <f t="shared" si="5"/>
        <v>3652.02</v>
      </c>
      <c r="D39" s="24">
        <f t="shared" si="5"/>
        <v>26966.189999999995</v>
      </c>
      <c r="E39" s="24">
        <f t="shared" si="5"/>
        <v>12018</v>
      </c>
      <c r="F39" s="24">
        <f t="shared" si="5"/>
        <v>92183.81</v>
      </c>
      <c r="G39" s="24">
        <f t="shared" si="5"/>
        <v>78529.25</v>
      </c>
      <c r="H39" s="44"/>
    </row>
    <row r="40" spans="1:8" x14ac:dyDescent="0.2">
      <c r="A40" s="45"/>
      <c r="B40" s="46"/>
      <c r="C40" s="46"/>
      <c r="D40" s="46"/>
      <c r="E40" s="46"/>
      <c r="F40" s="46"/>
      <c r="G40" s="46"/>
      <c r="H40" s="46"/>
    </row>
    <row r="41" spans="1:8" x14ac:dyDescent="0.2">
      <c r="A41" s="45"/>
      <c r="B41" s="46"/>
      <c r="C41" s="46"/>
      <c r="D41" s="46"/>
      <c r="E41" s="46"/>
      <c r="F41" s="46"/>
      <c r="G41" s="46"/>
      <c r="H41" s="46"/>
    </row>
    <row r="42" spans="1:8" x14ac:dyDescent="0.2">
      <c r="A42" s="45"/>
      <c r="B42" s="46"/>
      <c r="C42" s="46"/>
      <c r="D42" s="46"/>
      <c r="E42" s="46"/>
      <c r="F42" s="46"/>
      <c r="G42" s="46"/>
      <c r="H42" s="46"/>
    </row>
    <row r="43" spans="1:8" x14ac:dyDescent="0.2">
      <c r="A43" s="45"/>
      <c r="B43" s="46"/>
      <c r="C43" s="46"/>
      <c r="D43" s="46"/>
      <c r="E43" s="46"/>
      <c r="F43" s="46"/>
      <c r="G43" s="46"/>
      <c r="H43" s="46"/>
    </row>
    <row r="44" spans="1:8" x14ac:dyDescent="0.2">
      <c r="A44" s="45"/>
      <c r="B44" s="46"/>
      <c r="C44" s="46"/>
      <c r="D44" s="46"/>
      <c r="E44" s="46"/>
      <c r="F44" s="46"/>
      <c r="G44" s="46"/>
      <c r="H44" s="46"/>
    </row>
    <row r="45" spans="1:8" x14ac:dyDescent="0.2">
      <c r="A45" s="45"/>
      <c r="B45" s="46"/>
      <c r="C45" s="46"/>
      <c r="D45" s="46"/>
      <c r="E45" s="46"/>
      <c r="F45" s="46"/>
      <c r="G45" s="46"/>
      <c r="H45" s="46"/>
    </row>
    <row r="46" spans="1:8" x14ac:dyDescent="0.2">
      <c r="A46" s="45"/>
      <c r="B46" s="46"/>
      <c r="C46" s="46"/>
      <c r="D46" s="46"/>
      <c r="E46" s="46"/>
      <c r="F46" s="46"/>
      <c r="G46" s="46"/>
      <c r="H46" s="46"/>
    </row>
    <row r="47" spans="1:8" x14ac:dyDescent="0.2">
      <c r="A47" s="45"/>
      <c r="B47" s="46"/>
      <c r="C47" s="46"/>
      <c r="D47" s="46"/>
      <c r="E47" s="46"/>
      <c r="F47" s="46"/>
      <c r="G47" s="46"/>
      <c r="H47" s="46"/>
    </row>
    <row r="48" spans="1:8" x14ac:dyDescent="0.2">
      <c r="A48" s="45"/>
      <c r="B48" s="46"/>
      <c r="C48" s="46"/>
      <c r="D48" s="46"/>
      <c r="E48" s="46"/>
      <c r="F48" s="46"/>
      <c r="G48" s="46"/>
      <c r="H48" s="46"/>
    </row>
    <row r="49" spans="1:8" x14ac:dyDescent="0.2">
      <c r="A49" s="45"/>
      <c r="B49" s="46"/>
      <c r="C49" s="46"/>
      <c r="D49" s="46"/>
      <c r="E49" s="46"/>
      <c r="F49" s="46"/>
      <c r="G49" s="46"/>
      <c r="H49" s="46"/>
    </row>
    <row r="50" spans="1:8" x14ac:dyDescent="0.2">
      <c r="A50" s="45"/>
      <c r="B50" s="46"/>
      <c r="C50" s="46"/>
      <c r="D50" s="46"/>
      <c r="E50" s="46"/>
      <c r="F50" s="46"/>
      <c r="G50" s="46"/>
      <c r="H50" s="46"/>
    </row>
    <row r="51" spans="1:8" x14ac:dyDescent="0.2">
      <c r="A51" s="45"/>
      <c r="B51" s="46"/>
      <c r="C51" s="46"/>
      <c r="D51" s="46"/>
      <c r="E51" s="46"/>
      <c r="F51" s="46"/>
      <c r="G51" s="46"/>
      <c r="H51" s="46"/>
    </row>
    <row r="52" spans="1:8" x14ac:dyDescent="0.2">
      <c r="A52" s="45"/>
      <c r="B52" s="46"/>
      <c r="C52" s="46"/>
      <c r="D52" s="46"/>
      <c r="E52" s="46"/>
      <c r="F52" s="46"/>
      <c r="G52" s="46"/>
      <c r="H52" s="4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B9328F85F6B344B5392371F9BCDA49" ma:contentTypeVersion="18" ma:contentTypeDescription="Create a new document." ma:contentTypeScope="" ma:versionID="0e186e1ee98b75a045c4a5f2498ca869">
  <xsd:schema xmlns:xsd="http://www.w3.org/2001/XMLSchema" xmlns:xs="http://www.w3.org/2001/XMLSchema" xmlns:p="http://schemas.microsoft.com/office/2006/metadata/properties" xmlns:ns2="7070af05-7759-4b9e-a7d5-d0ccba59f462" xmlns:ns3="b2adc9bd-9a9f-4390-a4ad-5d29ec435a50" targetNamespace="http://schemas.microsoft.com/office/2006/metadata/properties" ma:root="true" ma:fieldsID="fcfa65ac811eb0e8ab98f8c21093b4e8" ns2:_="" ns3:_="">
    <xsd:import namespace="7070af05-7759-4b9e-a7d5-d0ccba59f462"/>
    <xsd:import namespace="b2adc9bd-9a9f-4390-a4ad-5d29ec435a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70af05-7759-4b9e-a7d5-d0ccba59f4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a708840-6331-4564-ba62-691cce2deb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adc9bd-9a9f-4390-a4ad-5d29ec435a5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ee63ede7-f032-4325-b243-a89c83c9f332}" ma:internalName="TaxCatchAll" ma:showField="CatchAllData" ma:web="b2adc9bd-9a9f-4390-a4ad-5d29ec435a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070af05-7759-4b9e-a7d5-d0ccba59f462">
      <Terms xmlns="http://schemas.microsoft.com/office/infopath/2007/PartnerControls"/>
    </lcf76f155ced4ddcb4097134ff3c332f>
    <TaxCatchAll xmlns="b2adc9bd-9a9f-4390-a4ad-5d29ec435a50" xsi:nil="true"/>
  </documentManagement>
</p:properties>
</file>

<file path=customXml/itemProps1.xml><?xml version="1.0" encoding="utf-8"?>
<ds:datastoreItem xmlns:ds="http://schemas.openxmlformats.org/officeDocument/2006/customXml" ds:itemID="{682D87AC-0289-4CE2-9B25-4217AB55E146}"/>
</file>

<file path=customXml/itemProps2.xml><?xml version="1.0" encoding="utf-8"?>
<ds:datastoreItem xmlns:ds="http://schemas.openxmlformats.org/officeDocument/2006/customXml" ds:itemID="{DF470FA6-6138-4E21-9C5E-850C20CD538D}"/>
</file>

<file path=customXml/itemProps3.xml><?xml version="1.0" encoding="utf-8"?>
<ds:datastoreItem xmlns:ds="http://schemas.openxmlformats.org/officeDocument/2006/customXml" ds:itemID="{DB3A89D0-8751-43F2-9720-475C8BC8C7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 Helen Davis</dc:creator>
  <cp:lastModifiedBy>Clair Helen Davis</cp:lastModifiedBy>
  <dcterms:created xsi:type="dcterms:W3CDTF">2024-11-26T13:11:45Z</dcterms:created>
  <dcterms:modified xsi:type="dcterms:W3CDTF">2024-11-26T13:14:43Z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0x010100FBB9328F85F6B344B5392371F9BCDA49</vt:lpwstr>
  </property>
</Properties>
</file>