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renHiscock\Downloads\"/>
    </mc:Choice>
  </mc:AlternateContent>
  <xr:revisionPtr revIDLastSave="0" documentId="8_{C6377509-7EC9-468E-8695-3CDDB1526CC5}" xr6:coauthVersionLast="47" xr6:coauthVersionMax="47" xr10:uidLastSave="{00000000-0000-0000-0000-000000000000}"/>
  <bookViews>
    <workbookView xWindow="-120" yWindow="-120" windowWidth="29040" windowHeight="15840" xr2:uid="{64252A9A-D364-488A-B304-FC155CA02C72}"/>
  </bookViews>
  <sheets>
    <sheet name="L&amp;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26" i="1"/>
  <c r="C26" i="1"/>
  <c r="B26" i="1"/>
  <c r="G25" i="1"/>
  <c r="F25" i="1"/>
  <c r="G24" i="1"/>
  <c r="F24" i="1"/>
  <c r="G23" i="1"/>
  <c r="F23" i="1"/>
  <c r="F22" i="1"/>
  <c r="G21" i="1"/>
  <c r="F21" i="1"/>
  <c r="F20" i="1"/>
  <c r="G19" i="1"/>
  <c r="F19" i="1"/>
  <c r="G18" i="1"/>
  <c r="F18" i="1"/>
  <c r="F17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G26" i="1" s="1"/>
  <c r="F8" i="1"/>
  <c r="F26" i="1" s="1"/>
  <c r="F6" i="1"/>
  <c r="E6" i="1"/>
  <c r="D6" i="1"/>
  <c r="C6" i="1"/>
  <c r="B6" i="1"/>
  <c r="F5" i="1"/>
  <c r="G4" i="1"/>
  <c r="F4" i="1"/>
  <c r="G3" i="1"/>
  <c r="G6" i="1" s="1"/>
  <c r="F3" i="1"/>
</calcChain>
</file>

<file path=xl/sharedStrings.xml><?xml version="1.0" encoding="utf-8"?>
<sst xmlns="http://schemas.openxmlformats.org/spreadsheetml/2006/main" count="51" uniqueCount="49">
  <si>
    <t>Leisure &amp; Amenities</t>
  </si>
  <si>
    <t>-</t>
  </si>
  <si>
    <t xml:space="preserve">Income </t>
  </si>
  <si>
    <t>Budget 2024/25</t>
  </si>
  <si>
    <t>October</t>
  </si>
  <si>
    <t>To Date</t>
  </si>
  <si>
    <t>To Date May hidden as only needed for formula</t>
  </si>
  <si>
    <t xml:space="preserve">Variance </t>
  </si>
  <si>
    <t>End of Year Forecast</t>
  </si>
  <si>
    <t>Notes</t>
  </si>
  <si>
    <t xml:space="preserve">Limes Shed </t>
  </si>
  <si>
    <t xml:space="preserve">Limes Cemetery </t>
  </si>
  <si>
    <t>Play Equipment Grant</t>
  </si>
  <si>
    <t>S106 monies expected</t>
  </si>
  <si>
    <t>Total Income</t>
  </si>
  <si>
    <t>Allotments £109 showing as income but is a refund as council paid Line 20</t>
  </si>
  <si>
    <t xml:space="preserve">Expenditure </t>
  </si>
  <si>
    <t>unexpected Electricity bill</t>
  </si>
  <si>
    <t>Monthly Business Rates &amp; Memorial Bench  (excluded bench from forecast)</t>
  </si>
  <si>
    <t xml:space="preserve"> </t>
  </si>
  <si>
    <t>Holy Cross Church Yard</t>
  </si>
  <si>
    <t>Crumbling wall to repair, quotes being sought</t>
  </si>
  <si>
    <t xml:space="preserve">Southgate Park </t>
  </si>
  <si>
    <t xml:space="preserve">Tree Maintenance </t>
  </si>
  <si>
    <t>Annual tree survey is imminent</t>
  </si>
  <si>
    <t xml:space="preserve">Grounds Maintenance </t>
  </si>
  <si>
    <t xml:space="preserve">Sundries </t>
  </si>
  <si>
    <t>remove from next budget as sundries bad practice as not itemised approved expenditure</t>
  </si>
  <si>
    <t>Play Equipment</t>
  </si>
  <si>
    <t>Play Equip Maintenance</t>
  </si>
  <si>
    <t>unlikely will spend that much on maintenance due to new equipment being installed</t>
  </si>
  <si>
    <t xml:space="preserve">Bench Maintenance </t>
  </si>
  <si>
    <t>changed from 1000 to 200 as really only cost of paint and sandpaper for the few wooden benches we have</t>
  </si>
  <si>
    <t>Bio-diversity</t>
  </si>
  <si>
    <t>Hanging Baskets, Winter &amp; Summer Flowers</t>
  </si>
  <si>
    <t xml:space="preserve">Grass Cutting </t>
  </si>
  <si>
    <t>Allotment</t>
  </si>
  <si>
    <t xml:space="preserve">Water Rates (£109) recovered  Repairs to Gate &amp; Posts changed from 0 to 1000 as metal gate will cost </t>
  </si>
  <si>
    <t>Playground Inspections</t>
  </si>
  <si>
    <t>Invoices quarterly</t>
  </si>
  <si>
    <t>Bin Collection</t>
  </si>
  <si>
    <t>changed from 3000 to 4000 as still 6 months to go and already spent almost 2000</t>
  </si>
  <si>
    <t xml:space="preserve">War Memorial Maintenance </t>
  </si>
  <si>
    <t>Paid 3 years in advance, contract ends 2024/25</t>
  </si>
  <si>
    <t>Van  Lease</t>
  </si>
  <si>
    <t>On target</t>
  </si>
  <si>
    <t>Van Fuel</t>
  </si>
  <si>
    <t xml:space="preserve">van has been in garage for a month </t>
  </si>
  <si>
    <t xml:space="preserve">Total  Expenditure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</si>
</sst>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"/>
  </numFmts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1"/>
      <color rgb="FF242424"/>
      <name val="Aptos Narrow"/>
      <charset val="1"/>
    </font>
    <font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2" fillId="2" borderId="0" xfId="0" applyFont="1" applyFill="1"/>
    <xf numFmtId="6" fontId="2" fillId="2" borderId="0" xfId="0" applyNumberFormat="1" applyFont="1" applyFill="1"/>
    <xf numFmtId="0" fontId="2" fillId="0" borderId="0" xfId="0" applyFont="1"/>
    <xf numFmtId="0" fontId="1" fillId="3" borderId="1" xfId="0" applyFont="1" applyFill="1" applyBorder="1"/>
    <xf numFmtId="0" fontId="3" fillId="4" borderId="1" xfId="0" applyFont="1" applyFill="1" applyBorder="1"/>
    <xf numFmtId="6" fontId="3" fillId="4" borderId="1" xfId="0" applyNumberFormat="1" applyFont="1" applyFill="1" applyBorder="1"/>
    <xf numFmtId="0" fontId="4" fillId="3" borderId="0" xfId="0" applyFont="1" applyFill="1"/>
    <xf numFmtId="6" fontId="3" fillId="3" borderId="1" xfId="0" applyNumberFormat="1" applyFont="1" applyFill="1" applyBorder="1" applyAlignment="1">
      <alignment wrapText="1"/>
    </xf>
    <xf numFmtId="0" fontId="2" fillId="0" borderId="1" xfId="0" applyFont="1" applyBorder="1"/>
    <xf numFmtId="164" fontId="2" fillId="5" borderId="1" xfId="0" applyNumberFormat="1" applyFont="1" applyFill="1" applyBorder="1"/>
    <xf numFmtId="6" fontId="5" fillId="0" borderId="1" xfId="0" applyNumberFormat="1" applyFont="1" applyBorder="1"/>
    <xf numFmtId="0" fontId="5" fillId="0" borderId="1" xfId="0" applyFont="1" applyBorder="1"/>
    <xf numFmtId="164" fontId="2" fillId="5" borderId="2" xfId="0" applyNumberFormat="1" applyFont="1" applyFill="1" applyBorder="1"/>
    <xf numFmtId="6" fontId="5" fillId="0" borderId="2" xfId="0" applyNumberFormat="1" applyFont="1" applyBorder="1"/>
    <xf numFmtId="0" fontId="2" fillId="0" borderId="3" xfId="0" applyFont="1" applyBorder="1"/>
    <xf numFmtId="164" fontId="2" fillId="5" borderId="4" xfId="0" applyNumberFormat="1" applyFont="1" applyFill="1" applyBorder="1"/>
    <xf numFmtId="6" fontId="5" fillId="0" borderId="5" xfId="0" applyNumberFormat="1" applyFont="1" applyBorder="1"/>
    <xf numFmtId="6" fontId="5" fillId="0" borderId="0" xfId="0" applyNumberFormat="1" applyFont="1"/>
    <xf numFmtId="6" fontId="5" fillId="6" borderId="0" xfId="0" applyNumberFormat="1" applyFont="1" applyFill="1"/>
    <xf numFmtId="0" fontId="5" fillId="0" borderId="6" xfId="0" applyFont="1" applyBorder="1"/>
    <xf numFmtId="0" fontId="1" fillId="7" borderId="3" xfId="0" applyFont="1" applyFill="1" applyBorder="1"/>
    <xf numFmtId="164" fontId="2" fillId="7" borderId="7" xfId="0" applyNumberFormat="1" applyFont="1" applyFill="1" applyBorder="1"/>
    <xf numFmtId="164" fontId="2" fillId="7" borderId="8" xfId="0" applyNumberFormat="1" applyFont="1" applyFill="1" applyBorder="1"/>
    <xf numFmtId="164" fontId="2" fillId="7" borderId="1" xfId="0" applyNumberFormat="1" applyFont="1" applyFill="1" applyBorder="1"/>
    <xf numFmtId="164" fontId="2" fillId="7" borderId="9" xfId="0" applyNumberFormat="1" applyFont="1" applyFill="1" applyBorder="1"/>
    <xf numFmtId="164" fontId="2" fillId="7" borderId="10" xfId="0" applyNumberFormat="1" applyFont="1" applyFill="1" applyBorder="1"/>
    <xf numFmtId="164" fontId="2" fillId="0" borderId="6" xfId="0" applyNumberFormat="1" applyFont="1" applyBorder="1"/>
    <xf numFmtId="0" fontId="1" fillId="3" borderId="1" xfId="0" applyFont="1" applyFill="1" applyBorder="1" applyAlignment="1">
      <alignment vertical="center"/>
    </xf>
    <xf numFmtId="164" fontId="1" fillId="3" borderId="11" xfId="0" applyNumberFormat="1" applyFont="1" applyFill="1" applyBorder="1" applyAlignment="1">
      <alignment vertical="center"/>
    </xf>
    <xf numFmtId="164" fontId="1" fillId="3" borderId="0" xfId="0" applyNumberFormat="1" applyFont="1" applyFill="1" applyAlignment="1">
      <alignment vertical="center"/>
    </xf>
    <xf numFmtId="6" fontId="3" fillId="4" borderId="11" xfId="0" applyNumberFormat="1" applyFont="1" applyFill="1" applyBorder="1"/>
    <xf numFmtId="6" fontId="5" fillId="4" borderId="11" xfId="0" applyNumberFormat="1" applyFont="1" applyFill="1" applyBorder="1"/>
    <xf numFmtId="164" fontId="2" fillId="5" borderId="1" xfId="0" applyNumberFormat="1" applyFont="1" applyFill="1" applyBorder="1" applyAlignment="1">
      <alignment vertical="center"/>
    </xf>
    <xf numFmtId="164" fontId="2" fillId="5" borderId="1" xfId="0" applyNumberFormat="1" applyFont="1" applyFill="1" applyBorder="1" applyAlignment="1">
      <alignment vertical="justify"/>
    </xf>
    <xf numFmtId="6" fontId="5" fillId="5" borderId="1" xfId="0" applyNumberFormat="1" applyFont="1" applyFill="1" applyBorder="1"/>
    <xf numFmtId="0" fontId="5" fillId="5" borderId="1" xfId="0" applyFont="1" applyFill="1" applyBorder="1"/>
    <xf numFmtId="0" fontId="1" fillId="7" borderId="1" xfId="0" applyFont="1" applyFill="1" applyBorder="1"/>
    <xf numFmtId="6" fontId="2" fillId="7" borderId="1" xfId="0" applyNumberFormat="1" applyFont="1" applyFill="1" applyBorder="1"/>
    <xf numFmtId="164" fontId="2" fillId="5" borderId="0" xfId="0" applyNumberFormat="1" applyFont="1" applyFill="1"/>
    <xf numFmtId="164" fontId="5" fillId="8" borderId="0" xfId="0" applyNumberFormat="1" applyFont="1" applyFill="1"/>
    <xf numFmtId="0" fontId="2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799AB-3815-443E-873C-B3DBF8ED3D76}">
  <dimension ref="A1:L28"/>
  <sheetViews>
    <sheetView tabSelected="1" workbookViewId="0">
      <selection activeCell="A31" sqref="A31"/>
    </sheetView>
  </sheetViews>
  <sheetFormatPr defaultColWidth="9.140625" defaultRowHeight="15" x14ac:dyDescent="0.2"/>
  <cols>
    <col min="1" max="1" width="36.42578125" style="4" customWidth="1"/>
    <col min="2" max="2" width="19.5703125" style="40" customWidth="1"/>
    <col min="3" max="3" width="12.42578125" style="4" customWidth="1"/>
    <col min="4" max="4" width="11.5703125" style="4" customWidth="1"/>
    <col min="5" max="5" width="13.85546875" style="4" hidden="1" customWidth="1"/>
    <col min="6" max="7" width="14.140625" style="4" customWidth="1"/>
    <col min="8" max="8" width="118.42578125" style="4" bestFit="1" customWidth="1"/>
    <col min="9" max="16384" width="9.140625" style="4"/>
  </cols>
  <sheetData>
    <row r="1" spans="1:12" ht="15.75" x14ac:dyDescent="0.25">
      <c r="A1" s="1" t="s">
        <v>0</v>
      </c>
      <c r="B1" s="2" t="s">
        <v>1</v>
      </c>
      <c r="C1" s="3"/>
      <c r="D1" s="3"/>
      <c r="E1" s="2"/>
      <c r="F1" s="2"/>
      <c r="G1" s="2"/>
      <c r="H1" s="2"/>
    </row>
    <row r="2" spans="1:12" ht="31.5" x14ac:dyDescent="0.25">
      <c r="A2" s="5" t="s">
        <v>2</v>
      </c>
      <c r="B2" s="6" t="s">
        <v>3</v>
      </c>
      <c r="C2" s="7" t="s">
        <v>4</v>
      </c>
      <c r="D2" s="7" t="s">
        <v>5</v>
      </c>
      <c r="E2" s="8" t="s">
        <v>6</v>
      </c>
      <c r="F2" s="7" t="s">
        <v>7</v>
      </c>
      <c r="G2" s="9" t="s">
        <v>8</v>
      </c>
      <c r="H2" s="6" t="s">
        <v>9</v>
      </c>
    </row>
    <row r="3" spans="1:12" x14ac:dyDescent="0.2">
      <c r="A3" s="10" t="s">
        <v>10</v>
      </c>
      <c r="B3" s="11">
        <v>0</v>
      </c>
      <c r="C3" s="12"/>
      <c r="D3" s="12"/>
      <c r="E3" s="12">
        <v>0</v>
      </c>
      <c r="F3" s="12">
        <f>D3-B3</f>
        <v>0</v>
      </c>
      <c r="G3" s="12">
        <f>B3</f>
        <v>0</v>
      </c>
      <c r="H3" s="13"/>
    </row>
    <row r="4" spans="1:12" x14ac:dyDescent="0.2">
      <c r="A4" s="10" t="s">
        <v>11</v>
      </c>
      <c r="B4" s="14">
        <v>5000</v>
      </c>
      <c r="C4" s="15">
        <v>126</v>
      </c>
      <c r="D4" s="12">
        <v>3100</v>
      </c>
      <c r="E4" s="12">
        <v>1709</v>
      </c>
      <c r="F4" s="12">
        <f t="shared" ref="F4:F5" si="0">D4-B4</f>
        <v>-1900</v>
      </c>
      <c r="G4" s="12">
        <f>B4</f>
        <v>5000</v>
      </c>
      <c r="H4" s="13"/>
    </row>
    <row r="5" spans="1:12" ht="15.75" thickBot="1" x14ac:dyDescent="0.25">
      <c r="A5" s="16" t="s">
        <v>12</v>
      </c>
      <c r="B5" s="17">
        <v>20000</v>
      </c>
      <c r="C5" s="18"/>
      <c r="D5" s="19"/>
      <c r="E5" s="19"/>
      <c r="F5" s="12">
        <f t="shared" si="0"/>
        <v>-20000</v>
      </c>
      <c r="G5" s="20">
        <v>40000</v>
      </c>
      <c r="H5" s="21" t="s">
        <v>13</v>
      </c>
    </row>
    <row r="6" spans="1:12" ht="16.5" thickBot="1" x14ac:dyDescent="0.3">
      <c r="A6" s="22" t="s">
        <v>14</v>
      </c>
      <c r="B6" s="23">
        <f>SUM(B3:B5)</f>
        <v>25000</v>
      </c>
      <c r="C6" s="24">
        <f t="shared" ref="C6:G6" si="1">SUM(C3:C5)</f>
        <v>126</v>
      </c>
      <c r="D6" s="25">
        <f t="shared" si="1"/>
        <v>3100</v>
      </c>
      <c r="E6" s="26">
        <f t="shared" si="1"/>
        <v>1709</v>
      </c>
      <c r="F6" s="24">
        <f t="shared" si="1"/>
        <v>-21900</v>
      </c>
      <c r="G6" s="27">
        <f t="shared" si="1"/>
        <v>45000</v>
      </c>
      <c r="H6" s="28" t="s">
        <v>15</v>
      </c>
    </row>
    <row r="7" spans="1:12" ht="15.75" x14ac:dyDescent="0.25">
      <c r="A7" s="29" t="s">
        <v>16</v>
      </c>
      <c r="B7" s="30"/>
      <c r="C7" s="31"/>
      <c r="D7" s="31"/>
      <c r="E7" s="32"/>
      <c r="F7" s="32"/>
      <c r="G7" s="33"/>
      <c r="H7" s="34"/>
    </row>
    <row r="8" spans="1:12" x14ac:dyDescent="0.2">
      <c r="A8" s="10" t="s">
        <v>10</v>
      </c>
      <c r="B8" s="35">
        <v>0</v>
      </c>
      <c r="C8" s="12"/>
      <c r="D8" s="12">
        <v>1013.67</v>
      </c>
      <c r="E8" s="12">
        <v>0</v>
      </c>
      <c r="F8" s="12">
        <f t="shared" ref="F8:F25" si="2">B8-D8</f>
        <v>-1013.67</v>
      </c>
      <c r="G8" s="36">
        <f>D8</f>
        <v>1013.67</v>
      </c>
      <c r="H8" s="13" t="s">
        <v>17</v>
      </c>
    </row>
    <row r="9" spans="1:12" x14ac:dyDescent="0.2">
      <c r="A9" s="10" t="s">
        <v>11</v>
      </c>
      <c r="B9" s="11">
        <v>2000</v>
      </c>
      <c r="C9" s="36">
        <v>31.2</v>
      </c>
      <c r="D9" s="12">
        <v>897.69</v>
      </c>
      <c r="E9" s="12">
        <v>57</v>
      </c>
      <c r="F9" s="12">
        <f t="shared" si="2"/>
        <v>1102.31</v>
      </c>
      <c r="G9" s="36">
        <f t="shared" ref="G9:G25" si="3">B9</f>
        <v>2000</v>
      </c>
      <c r="H9" s="37" t="s">
        <v>18</v>
      </c>
      <c r="L9" s="4" t="s">
        <v>19</v>
      </c>
    </row>
    <row r="10" spans="1:12" x14ac:dyDescent="0.2">
      <c r="A10" s="10" t="s">
        <v>20</v>
      </c>
      <c r="B10" s="11">
        <v>5000</v>
      </c>
      <c r="C10" s="12">
        <v>6</v>
      </c>
      <c r="D10" s="12">
        <v>6</v>
      </c>
      <c r="E10" s="12">
        <v>0</v>
      </c>
      <c r="F10" s="12">
        <f t="shared" si="2"/>
        <v>4994</v>
      </c>
      <c r="G10" s="36">
        <f t="shared" si="3"/>
        <v>5000</v>
      </c>
      <c r="H10" s="13" t="s">
        <v>21</v>
      </c>
    </row>
    <row r="11" spans="1:12" x14ac:dyDescent="0.2">
      <c r="A11" s="10" t="s">
        <v>22</v>
      </c>
      <c r="B11" s="11">
        <v>500</v>
      </c>
      <c r="C11" s="12"/>
      <c r="D11" s="12">
        <v>25.21</v>
      </c>
      <c r="E11" s="12">
        <v>25</v>
      </c>
      <c r="F11" s="12">
        <f t="shared" si="2"/>
        <v>474.79</v>
      </c>
      <c r="G11" s="36">
        <f t="shared" si="3"/>
        <v>500</v>
      </c>
      <c r="H11" s="13"/>
    </row>
    <row r="12" spans="1:12" x14ac:dyDescent="0.2">
      <c r="A12" s="10" t="s">
        <v>23</v>
      </c>
      <c r="B12" s="11">
        <v>4000</v>
      </c>
      <c r="C12" s="12"/>
      <c r="D12" s="12">
        <v>58.41</v>
      </c>
      <c r="E12" s="12">
        <v>32</v>
      </c>
      <c r="F12" s="12">
        <f t="shared" si="2"/>
        <v>3941.59</v>
      </c>
      <c r="G12" s="36">
        <f t="shared" si="3"/>
        <v>4000</v>
      </c>
      <c r="H12" s="13" t="s">
        <v>24</v>
      </c>
    </row>
    <row r="13" spans="1:12" x14ac:dyDescent="0.2">
      <c r="A13" s="10" t="s">
        <v>25</v>
      </c>
      <c r="B13" s="11">
        <v>3000</v>
      </c>
      <c r="C13" s="36"/>
      <c r="D13" s="12">
        <v>1660.75</v>
      </c>
      <c r="E13" s="12">
        <v>1379</v>
      </c>
      <c r="F13" s="12">
        <f t="shared" si="2"/>
        <v>1339.25</v>
      </c>
      <c r="G13" s="36">
        <f t="shared" si="3"/>
        <v>3000</v>
      </c>
      <c r="H13" s="37"/>
    </row>
    <row r="14" spans="1:12" x14ac:dyDescent="0.2">
      <c r="A14" s="10" t="s">
        <v>26</v>
      </c>
      <c r="B14" s="11">
        <v>200</v>
      </c>
      <c r="C14" s="12"/>
      <c r="D14" s="12"/>
      <c r="E14" s="12">
        <v>0</v>
      </c>
      <c r="F14" s="12">
        <f t="shared" si="2"/>
        <v>200</v>
      </c>
      <c r="G14" s="36">
        <f t="shared" si="3"/>
        <v>200</v>
      </c>
      <c r="H14" s="13" t="s">
        <v>27</v>
      </c>
    </row>
    <row r="15" spans="1:12" x14ac:dyDescent="0.2">
      <c r="A15" s="10" t="s">
        <v>28</v>
      </c>
      <c r="B15" s="11">
        <v>40000</v>
      </c>
      <c r="C15" s="12"/>
      <c r="D15" s="12"/>
      <c r="E15" s="12">
        <v>0</v>
      </c>
      <c r="F15" s="12">
        <f t="shared" si="2"/>
        <v>40000</v>
      </c>
      <c r="G15" s="36">
        <f t="shared" si="3"/>
        <v>40000</v>
      </c>
    </row>
    <row r="16" spans="1:12" x14ac:dyDescent="0.2">
      <c r="A16" s="10" t="s">
        <v>29</v>
      </c>
      <c r="B16" s="11">
        <v>3000</v>
      </c>
      <c r="C16" s="12"/>
      <c r="D16" s="12">
        <v>159.83000000000001</v>
      </c>
      <c r="E16" s="12">
        <v>160</v>
      </c>
      <c r="F16" s="12">
        <f t="shared" si="2"/>
        <v>2840.17</v>
      </c>
      <c r="G16" s="36">
        <v>1000</v>
      </c>
      <c r="H16" s="13" t="s">
        <v>30</v>
      </c>
    </row>
    <row r="17" spans="1:9" x14ac:dyDescent="0.2">
      <c r="A17" s="10" t="s">
        <v>31</v>
      </c>
      <c r="B17" s="11">
        <v>1000</v>
      </c>
      <c r="C17" s="12"/>
      <c r="D17" s="12"/>
      <c r="E17" s="12">
        <v>0</v>
      </c>
      <c r="F17" s="12">
        <f t="shared" si="2"/>
        <v>1000</v>
      </c>
      <c r="G17" s="36">
        <v>200</v>
      </c>
      <c r="H17" s="13" t="s">
        <v>32</v>
      </c>
    </row>
    <row r="18" spans="1:9" x14ac:dyDescent="0.2">
      <c r="A18" s="10" t="s">
        <v>33</v>
      </c>
      <c r="B18" s="11">
        <v>3000</v>
      </c>
      <c r="C18" s="12">
        <v>14.96</v>
      </c>
      <c r="D18" s="12">
        <v>2863.61</v>
      </c>
      <c r="E18" s="12">
        <v>0</v>
      </c>
      <c r="F18" s="12">
        <f t="shared" si="2"/>
        <v>136.38999999999987</v>
      </c>
      <c r="G18" s="36">
        <f t="shared" si="3"/>
        <v>3000</v>
      </c>
      <c r="H18" s="37" t="s">
        <v>34</v>
      </c>
    </row>
    <row r="19" spans="1:9" x14ac:dyDescent="0.2">
      <c r="A19" s="10" t="s">
        <v>35</v>
      </c>
      <c r="B19" s="11">
        <v>9000</v>
      </c>
      <c r="C19" s="12">
        <v>2124</v>
      </c>
      <c r="D19" s="12">
        <v>4248</v>
      </c>
      <c r="E19" s="12">
        <v>2124</v>
      </c>
      <c r="F19" s="12">
        <f t="shared" si="2"/>
        <v>4752</v>
      </c>
      <c r="G19" s="36">
        <f t="shared" si="3"/>
        <v>9000</v>
      </c>
      <c r="H19" s="13"/>
    </row>
    <row r="20" spans="1:9" x14ac:dyDescent="0.2">
      <c r="A20" s="10" t="s">
        <v>36</v>
      </c>
      <c r="B20" s="11">
        <v>0</v>
      </c>
      <c r="C20" s="12"/>
      <c r="D20" s="12">
        <v>109</v>
      </c>
      <c r="E20" s="12"/>
      <c r="F20" s="12">
        <f t="shared" si="2"/>
        <v>-109</v>
      </c>
      <c r="G20" s="36">
        <v>1000</v>
      </c>
      <c r="H20" s="13" t="s">
        <v>37</v>
      </c>
    </row>
    <row r="21" spans="1:9" x14ac:dyDescent="0.2">
      <c r="A21" s="10" t="s">
        <v>38</v>
      </c>
      <c r="B21" s="11">
        <v>1500</v>
      </c>
      <c r="C21" s="12"/>
      <c r="D21" s="12">
        <v>680.25</v>
      </c>
      <c r="E21" s="12">
        <v>144</v>
      </c>
      <c r="F21" s="12">
        <f t="shared" si="2"/>
        <v>819.75</v>
      </c>
      <c r="G21" s="36">
        <f t="shared" si="3"/>
        <v>1500</v>
      </c>
      <c r="H21" s="13" t="s">
        <v>39</v>
      </c>
    </row>
    <row r="22" spans="1:9" x14ac:dyDescent="0.2">
      <c r="A22" s="10" t="s">
        <v>40</v>
      </c>
      <c r="B22" s="11">
        <v>3000</v>
      </c>
      <c r="C22" s="12">
        <v>261.17</v>
      </c>
      <c r="D22" s="12">
        <v>1872.12</v>
      </c>
      <c r="E22" s="12">
        <v>586</v>
      </c>
      <c r="F22" s="12">
        <f t="shared" si="2"/>
        <v>1127.8800000000001</v>
      </c>
      <c r="G22" s="36">
        <v>4000</v>
      </c>
      <c r="H22" s="13" t="s">
        <v>41</v>
      </c>
    </row>
    <row r="23" spans="1:9" x14ac:dyDescent="0.2">
      <c r="A23" s="10" t="s">
        <v>42</v>
      </c>
      <c r="B23" s="11">
        <v>1320</v>
      </c>
      <c r="C23" s="12"/>
      <c r="D23" s="12"/>
      <c r="E23" s="12">
        <v>0</v>
      </c>
      <c r="F23" s="12">
        <f t="shared" si="2"/>
        <v>1320</v>
      </c>
      <c r="G23" s="36">
        <f t="shared" si="3"/>
        <v>1320</v>
      </c>
      <c r="H23" s="13" t="s">
        <v>43</v>
      </c>
    </row>
    <row r="24" spans="1:9" x14ac:dyDescent="0.2">
      <c r="A24" s="10" t="s">
        <v>44</v>
      </c>
      <c r="B24" s="11">
        <v>3000</v>
      </c>
      <c r="C24" s="12">
        <v>208.83</v>
      </c>
      <c r="D24" s="12">
        <v>2789.88</v>
      </c>
      <c r="E24" s="12">
        <v>418</v>
      </c>
      <c r="F24" s="12">
        <f t="shared" si="2"/>
        <v>210.11999999999989</v>
      </c>
      <c r="G24" s="36">
        <f t="shared" si="3"/>
        <v>3000</v>
      </c>
      <c r="H24" s="13" t="s">
        <v>45</v>
      </c>
    </row>
    <row r="25" spans="1:9" x14ac:dyDescent="0.2">
      <c r="A25" s="10" t="s">
        <v>46</v>
      </c>
      <c r="B25" s="11">
        <v>2500</v>
      </c>
      <c r="C25" s="12">
        <v>8</v>
      </c>
      <c r="D25" s="12">
        <v>672</v>
      </c>
      <c r="E25" s="12">
        <v>310</v>
      </c>
      <c r="F25" s="12">
        <f t="shared" si="2"/>
        <v>1828</v>
      </c>
      <c r="G25" s="36">
        <f t="shared" si="3"/>
        <v>2500</v>
      </c>
      <c r="H25" s="13" t="s">
        <v>47</v>
      </c>
    </row>
    <row r="26" spans="1:9" ht="15.75" x14ac:dyDescent="0.25">
      <c r="A26" s="38" t="s">
        <v>48</v>
      </c>
      <c r="B26" s="39">
        <f t="shared" ref="B26:G26" si="4">SUM(B8:B25)</f>
        <v>82020</v>
      </c>
      <c r="C26" s="39">
        <f t="shared" si="4"/>
        <v>2654.16</v>
      </c>
      <c r="D26" s="39">
        <f t="shared" si="4"/>
        <v>17056.420000000002</v>
      </c>
      <c r="E26" s="39">
        <f t="shared" si="4"/>
        <v>5235</v>
      </c>
      <c r="F26" s="39">
        <f t="shared" si="4"/>
        <v>64963.58</v>
      </c>
      <c r="G26" s="39">
        <f t="shared" si="4"/>
        <v>82233.67</v>
      </c>
      <c r="H26" s="11"/>
    </row>
    <row r="27" spans="1:9" x14ac:dyDescent="0.2">
      <c r="E27" s="41"/>
      <c r="F27" s="41"/>
      <c r="G27" s="41"/>
      <c r="H27" s="41"/>
      <c r="I27" s="42"/>
    </row>
    <row r="28" spans="1:9" x14ac:dyDescent="0.2">
      <c r="B28" s="4"/>
      <c r="C28" s="42"/>
      <c r="D28" s="42"/>
      <c r="E28" s="42"/>
      <c r="F28" s="42"/>
      <c r="G28" s="42"/>
      <c r="H28" s="4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AA93C399E0BB4FBE46DACAF96C8570" ma:contentTypeVersion="18" ma:contentTypeDescription="Create a new document." ma:contentTypeScope="" ma:versionID="7aefc2aad2457dcfbe8a25bc3c3bce53">
  <xsd:schema xmlns:xsd="http://www.w3.org/2001/XMLSchema" xmlns:xs="http://www.w3.org/2001/XMLSchema" xmlns:p="http://schemas.microsoft.com/office/2006/metadata/properties" xmlns:ns2="fa434560-8b47-4239-8c95-dad2838d4789" xmlns:ns3="e3437845-86d4-4478-865c-4a447f8e2bab" targetNamespace="http://schemas.microsoft.com/office/2006/metadata/properties" ma:root="true" ma:fieldsID="864ab20af74036ce92502d61cb75696c" ns2:_="" ns3:_="">
    <xsd:import namespace="fa434560-8b47-4239-8c95-dad2838d4789"/>
    <xsd:import namespace="e3437845-86d4-4478-865c-4a447f8e2b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34560-8b47-4239-8c95-dad2838d47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37845-86d4-4478-865c-4a447f8e2ba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766b49c-18ad-4fcc-8ba9-0b505ed3d5b6}" ma:internalName="TaxCatchAll" ma:showField="CatchAllData" ma:web="e3437845-86d4-4478-865c-4a447f8e2b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434560-8b47-4239-8c95-dad2838d4789">
      <Terms xmlns="http://schemas.microsoft.com/office/infopath/2007/PartnerControls"/>
    </lcf76f155ced4ddcb4097134ff3c332f>
    <TaxCatchAll xmlns="e3437845-86d4-4478-865c-4a447f8e2bab" xsi:nil="true"/>
  </documentManagement>
</p:properties>
</file>

<file path=customXml/itemProps1.xml><?xml version="1.0" encoding="utf-8"?>
<ds:datastoreItem xmlns:ds="http://schemas.openxmlformats.org/officeDocument/2006/customXml" ds:itemID="{F9FDE9A1-9DF4-4121-BD35-1A2B2BA6228E}"/>
</file>

<file path=customXml/itemProps2.xml><?xml version="1.0" encoding="utf-8"?>
<ds:datastoreItem xmlns:ds="http://schemas.openxmlformats.org/officeDocument/2006/customXml" ds:itemID="{3C640C2D-BDC0-4B76-9448-44536F5FFAAA}"/>
</file>

<file path=customXml/itemProps3.xml><?xml version="1.0" encoding="utf-8"?>
<ds:datastoreItem xmlns:ds="http://schemas.openxmlformats.org/officeDocument/2006/customXml" ds:itemID="{9D07A4B6-7BD1-48F9-B2FF-54BE17E4B8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L&amp;A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 Helen Davis</dc:creator>
  <cp:lastModifiedBy>Clair Helen Davis</cp:lastModifiedBy>
  <dcterms:created xsi:type="dcterms:W3CDTF">2024-11-26T13:16:23Z</dcterms:created>
  <dcterms:modified xsi:type="dcterms:W3CDTF">2024-11-26T13:17:06Z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0x01010003AA93C399E0BB4FBE46DACAF96C8570</vt:lpwstr>
  </property>
</Properties>
</file>